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marlys.uribe\Desktop\"/>
    </mc:Choice>
  </mc:AlternateContent>
  <xr:revisionPtr revIDLastSave="0" documentId="8_{FA71C577-6F72-46FA-A761-FD38CA44A9F1}" xr6:coauthVersionLast="45" xr6:coauthVersionMax="45" xr10:uidLastSave="{00000000-0000-0000-0000-000000000000}"/>
  <bookViews>
    <workbookView xWindow="-120" yWindow="-120" windowWidth="25440" windowHeight="15390" xr2:uid="{00000000-000D-0000-FFFF-FFFF00000000}"/>
  </bookViews>
  <sheets>
    <sheet name="SEPTIEMBRE" sheetId="1" r:id="rId1"/>
    <sheet name="Hoja2" sheetId="2" state="hidden" r:id="rId2"/>
    <sheet name="Hoja1" sheetId="3" state="hidden" r:id="rId3"/>
  </sheets>
  <definedNames>
    <definedName name="_xlnm._FilterDatabase" localSheetId="0" hidden="1">SEPTIEMBRE!$A$1:$K$134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 i="1" l="1"/>
  <c r="J3" i="1" s="1"/>
  <c r="I7" i="1"/>
  <c r="J7" i="1" s="1"/>
  <c r="I65" i="1" l="1"/>
  <c r="J65" i="1" s="1"/>
  <c r="I6" i="1"/>
  <c r="J6" i="1" s="1"/>
  <c r="I8" i="1" l="1"/>
  <c r="J8" i="1" s="1"/>
  <c r="I5" i="1"/>
  <c r="J5" i="1" s="1"/>
  <c r="I110" i="1"/>
  <c r="J110" i="1" s="1"/>
  <c r="I111" i="1"/>
  <c r="J111" i="1" s="1"/>
  <c r="I108" i="1"/>
  <c r="J108" i="1" s="1"/>
  <c r="I46" i="1"/>
  <c r="J46" i="1" s="1"/>
  <c r="I45" i="1"/>
  <c r="J45" i="1" s="1"/>
  <c r="I39" i="1"/>
  <c r="J39" i="1" s="1"/>
  <c r="I38" i="1"/>
  <c r="J38" i="1" s="1"/>
  <c r="I40" i="1"/>
  <c r="J40" i="1" s="1"/>
  <c r="I41" i="1"/>
  <c r="J41" i="1" s="1"/>
  <c r="I42" i="1"/>
  <c r="J42" i="1" s="1"/>
  <c r="I47" i="1"/>
  <c r="J47" i="1" s="1"/>
  <c r="I53" i="1"/>
  <c r="J53" i="1" s="1"/>
  <c r="I54" i="1"/>
  <c r="J54" i="1" s="1"/>
  <c r="I64" i="1"/>
  <c r="J64" i="1" s="1"/>
  <c r="I62" i="1"/>
  <c r="J62" i="1" s="1"/>
  <c r="I63" i="1"/>
  <c r="J63" i="1" s="1"/>
  <c r="I88" i="1"/>
  <c r="J88" i="1" s="1"/>
  <c r="I66" i="1"/>
  <c r="J66" i="1" s="1"/>
  <c r="I80" i="1"/>
  <c r="J80" i="1" s="1"/>
  <c r="I75" i="1"/>
  <c r="J75" i="1" s="1"/>
  <c r="I76" i="1"/>
  <c r="J76" i="1" s="1"/>
  <c r="I57" i="1"/>
  <c r="J57" i="1" s="1"/>
  <c r="I59" i="1"/>
  <c r="J59" i="1" s="1"/>
  <c r="I56" i="1"/>
  <c r="J56" i="1" s="1"/>
  <c r="I85" i="1"/>
  <c r="J85" i="1" s="1"/>
  <c r="I84" i="1"/>
  <c r="J84" i="1" s="1"/>
  <c r="I83" i="1"/>
  <c r="J83" i="1" s="1"/>
  <c r="I123" i="1"/>
  <c r="J123" i="1" s="1"/>
  <c r="I124" i="1"/>
  <c r="J124" i="1" s="1"/>
  <c r="I121" i="1"/>
  <c r="J121" i="1" s="1"/>
  <c r="I122" i="1"/>
  <c r="J122" i="1" s="1"/>
  <c r="I90" i="1"/>
  <c r="J90" i="1" s="1"/>
  <c r="I99" i="1"/>
  <c r="J99" i="1" s="1"/>
  <c r="I14" i="1"/>
  <c r="J14" i="1" s="1"/>
  <c r="I13" i="1"/>
  <c r="J13" i="1" s="1"/>
  <c r="I29" i="1"/>
  <c r="J29" i="1" s="1"/>
  <c r="I37" i="1"/>
  <c r="J37" i="1" s="1"/>
  <c r="I23" i="1"/>
  <c r="J23" i="1" s="1"/>
  <c r="I28" i="1"/>
  <c r="J28" i="1" s="1"/>
  <c r="I25" i="1"/>
  <c r="J25" i="1" s="1"/>
  <c r="I27" i="1"/>
  <c r="J27" i="1" s="1"/>
  <c r="I26" i="1"/>
  <c r="J26" i="1" s="1"/>
  <c r="I24" i="1"/>
  <c r="J24" i="1" s="1"/>
  <c r="I91" i="1"/>
  <c r="J91" i="1" s="1"/>
  <c r="I89" i="1"/>
  <c r="J89" i="1" s="1"/>
  <c r="I133" i="1"/>
  <c r="J133" i="1" s="1"/>
  <c r="I107" i="1"/>
  <c r="J107" i="1" s="1"/>
  <c r="I100" i="1"/>
  <c r="J100" i="1" s="1"/>
  <c r="I105" i="1"/>
  <c r="I11" i="1"/>
  <c r="J11" i="1" s="1"/>
  <c r="I10" i="1"/>
  <c r="J10" i="1" s="1"/>
  <c r="I93" i="1"/>
  <c r="J93" i="1" s="1"/>
  <c r="I92" i="1"/>
  <c r="J92" i="1" s="1"/>
  <c r="C5" i="3"/>
  <c r="B2" i="3"/>
  <c r="B15" i="3" l="1"/>
  <c r="C13" i="3" s="1"/>
  <c r="C4" i="3"/>
  <c r="C3" i="3"/>
  <c r="C14" i="3" l="1"/>
  <c r="C1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99" authorId="0" shapeId="0" xr:uid="{00000000-0006-0000-0000-000001000000}">
      <text>
        <r>
          <rPr>
            <sz val="11"/>
            <color theme="1"/>
            <rFont val="Calibri"/>
            <scheme val="minor"/>
          </rPr>
          <t>======
ID#AAAA1jSaAGU
MARLYS URIBE    (2023-07-24 13:33:07)
Meta anual: 2,4
Meta mensual (2,4/12) = 0,2</t>
        </r>
      </text>
    </comment>
  </commentList>
</comments>
</file>

<file path=xl/sharedStrings.xml><?xml version="1.0" encoding="utf-8"?>
<sst xmlns="http://schemas.openxmlformats.org/spreadsheetml/2006/main" count="862" uniqueCount="441">
  <si>
    <t>Proceso</t>
  </si>
  <si>
    <t>Nombre del Indicador</t>
  </si>
  <si>
    <t>Formula</t>
  </si>
  <si>
    <t>TIPO</t>
  </si>
  <si>
    <t>FRECUENCIA</t>
  </si>
  <si>
    <t>Meta</t>
  </si>
  <si>
    <t>Resultado</t>
  </si>
  <si>
    <t>Observación</t>
  </si>
  <si>
    <t>ANEXOS</t>
  </si>
  <si>
    <t>Numerador</t>
  </si>
  <si>
    <t>Denominador</t>
  </si>
  <si>
    <t>Planeación de la Gestión</t>
  </si>
  <si>
    <t>Porcentaje de reportes de información presentados dentro de los tiempos programados</t>
  </si>
  <si>
    <t>(No. de reportes de información elaborados y presentados/Total de reportes de información programados)*100</t>
  </si>
  <si>
    <t>Gestión</t>
  </si>
  <si>
    <t>Trimestral</t>
  </si>
  <si>
    <t>OK</t>
  </si>
  <si>
    <t>Porcentaje de materialización de riesgos</t>
  </si>
  <si>
    <t>Mensual</t>
  </si>
  <si>
    <t>Cumplimiento de los objetivos estratégicos*</t>
  </si>
  <si>
    <t xml:space="preserve">	Porcentaje de cumplimiento de los objetivos estratégicos</t>
  </si>
  <si>
    <t>Semestral</t>
  </si>
  <si>
    <t>Cumplimiento mensual de metas-proyectos de inversión</t>
  </si>
  <si>
    <t>Porcentaje de metas ejecutadas de acuerdo a lo programado</t>
  </si>
  <si>
    <t>Cumplimiento de los planes operativos</t>
  </si>
  <si>
    <t>N° de metas cumplidas / Total de metas programadas *100%</t>
  </si>
  <si>
    <t>Orientaciones realizadas a las subdirecciones</t>
  </si>
  <si>
    <t># Orientaciones realizadas a las subdirecciones</t>
  </si>
  <si>
    <t>Numero de verificaciones realizadas / numero de verificaciones programadas *100</t>
  </si>
  <si>
    <t>Avance del cumplimiento de las políticas del MIPG</t>
  </si>
  <si>
    <t>Porcentaje de cumplimiento de las políticas</t>
  </si>
  <si>
    <t>Anual ( Marzo)</t>
  </si>
  <si>
    <t>Control Disciplinario Interno</t>
  </si>
  <si>
    <t>Autos en los que se ordenó notificación</t>
  </si>
  <si>
    <t>(Número de procesos disciplinarios notificados/Total de procesos en los que adoptaron decisiones) *100</t>
  </si>
  <si>
    <t>Número de quejas e informes tramitados</t>
  </si>
  <si>
    <t>(Número de quejas e informes tramitados / Número de quejas e informes recibidos) *100</t>
  </si>
  <si>
    <t>Número de casos donde se presenten alteración, modificación, sustracción, ocultamiento o pérdida de la información de los procesos</t>
  </si>
  <si>
    <t>Número de casos donde se presenten alteración, modificación, sustracción, ocultamiento o pérdida de  la información de los procesos</t>
  </si>
  <si>
    <t xml:space="preserve">Riesgos de corrupción </t>
  </si>
  <si>
    <t>Control, Evaluación y Mejora</t>
  </si>
  <si>
    <t>Índice de eficacia de auditorías internas de control interno</t>
  </si>
  <si>
    <t>(Índice auditoría 1 + índice auditoría 2 +...+Índice auditoría n)/Total de auditorías realizadas
Donde: 
Índice auditoría n = Calificación porcentual de la variable Objetivos Específicos*Peso de la variable Objetivos Específicos + Calificación porcentual de la variable Actividad Plan de Auditoría*Peso de la variable Actividad Plan de Auditoría + Calificación porcentual de la variable Oportunidad*Peso de la variable Oportunidad
Pesos de las variables:
Objetivos Específicos = 40%
Actividades Plan de Auditoría = 30%
Oportunidad = 30%. Esta se medirá tomando como fecha de referencia la de emisión del informe preliminar de auditoría.
n = número de auditorías realizadas</t>
  </si>
  <si>
    <t>Porcentaje de acciones de mejoramiento interno con seguimiento efectuado</t>
  </si>
  <si>
    <t>(No. de acciones de mejoramiento interno con seguimiento efectuado)/Total de acciones de mejoramiento interno abiertas de auditorías internas de control interno)*100</t>
  </si>
  <si>
    <t>Equipo auditor asignado  a trabajos de auditoria</t>
  </si>
  <si>
    <t>(No. de trabajos de auditoría con equipo auditor plural asignado/Total de auditorías programadas para la vigencia)*100</t>
  </si>
  <si>
    <t>De acuerdo al cronograma establecido</t>
  </si>
  <si>
    <t xml:space="preserve">Identificación de casos de hechos irregulares </t>
  </si>
  <si>
    <t xml:space="preserve">Número de casos detectados  en los que se evidenciaron  hechos irregulares </t>
  </si>
  <si>
    <t>Porcentaje de cumplimiento en la publicación de informes establecidos en el Plan Anual de Auditoria aprobado.</t>
  </si>
  <si>
    <t>((Número de informes (normativos o de auditoria) publicados en el periodo a través de la pagina web del IDRD) / (Número de informes (normativos o de auditoria) a publicar en el periodo según el ultimo Plan Anual de Auditoria aprobado) *100)</t>
  </si>
  <si>
    <t>Anual</t>
  </si>
  <si>
    <t>Fomento de la Actividad Física, el Deporte y la Recreación</t>
  </si>
  <si>
    <t>Proyecto 7851 Nivel de percepción del valor de Solidaridad en las actividades de Formación Ciudadana</t>
  </si>
  <si>
    <t xml:space="preserve"> Instrumento de medición</t>
  </si>
  <si>
    <t>Satisfacción de los Escolares Beneficiados por el PI 7854</t>
  </si>
  <si>
    <t xml:space="preserve"> Cálculo ponderado de los resultados</t>
  </si>
  <si>
    <t>Proyecto 7850 Nivel de impacto de los programas que articulan la Estrategia Deportiva de Bogotá.</t>
  </si>
  <si>
    <t>Proyecto 7852 Cumplimiento de la recomendación de actividad física de la OMS entre quienes participan en los programas de la Subdirección Técnica de Recreación y Deportes</t>
  </si>
  <si>
    <t>Porcentaje hallado después del análisis de los datos registrados en las mediciones de los individuos que cumplen las recomendaciones de actividad física, establecidos en la muestra representativa de la población que participan en los programas de la Subdirección Técnica de Recreación y Deportes</t>
  </si>
  <si>
    <t xml:space="preserve">Anual </t>
  </si>
  <si>
    <t xml:space="preserve">Número  de eventos deportivos aprobados  sin estar  contemplados en la agenda deportiva de Bogotá </t>
  </si>
  <si>
    <t>Número  de eventos deportivos aprobados  sin estar  contemplados en la agenda deportiva de Bogotá / Eventos deportivos realizados</t>
  </si>
  <si>
    <t>Adquisición de Bienes y Servicios</t>
  </si>
  <si>
    <t>Porcentaje de procesos de selección publicados dentro del tiempo establecido</t>
  </si>
  <si>
    <t>(Número de proyectos de pliego de condiciones o invitación (mínimas cuantías) publicados en un tiempo menor o igual a 5 días hábiles después de la radicación de los documentos completos / Total de procesos de selección radicados con los documentos completos)*100</t>
  </si>
  <si>
    <t>Porcentaje de contratos legalizados dentro del tiempo establecido</t>
  </si>
  <si>
    <t>(Número de contratos de Prestación de Servicios legalizados en un tiempo menor o igual a 10 días hábiles a partir de la firma del contrato / Total de contratos de prestación de servicios suscritos)*100 
Donde: LP: Licitación pública; CM: Concurso de méritos</t>
  </si>
  <si>
    <t>Porcentaje de modificaciones contractuales tramitadas dentro del tiempo establecido</t>
  </si>
  <si>
    <t>(Número de solicitudes de modificación perfeccionadas en un tiempo menor o igual a 10 días hábiles a partir de la recepción viable para CPS e IP / Total de solicitud de modificación contractual radicadas para CPS e IP)*100</t>
  </si>
  <si>
    <t>Porcentaje de control de actas de liquidación revisadas dentro del tiempo establecido</t>
  </si>
  <si>
    <t>(Número Actas de liquidación con control de legalidad, en un tiempo menor o igual a 10 días hábiles contados a partir de la radicación / Total de actas de liquidación radicadas)*100</t>
  </si>
  <si>
    <t>Porcentaje de estudios de sector tramitados dentro del tiempo establecido</t>
  </si>
  <si>
    <t>(Número de estudios de sector tramitados en menor o igual a 8 días calendario después de la radicación de los documentos completos / Total solicitudes de estudios del sector radicados con los documentos completos)*100</t>
  </si>
  <si>
    <t>Porcentaje de participación en mesas técnicas realizadas para la revisión de las fichas técnicas de los procesos de selección</t>
  </si>
  <si>
    <t xml:space="preserve">	Número de mesas técnicas en las que participó la Subdirección de Contratación / Número de mesas técnicas programadas *100%</t>
  </si>
  <si>
    <t>Porcentaje seguimientos efectuados al avance de los procesos en el PAA.</t>
  </si>
  <si>
    <t xml:space="preserve">	Número de memorandos realizados / Número de memorandos programados *100%</t>
  </si>
  <si>
    <t xml:space="preserve">Número de casos donde se presenten errores graves en la evaluación que incidan en favorecer a un oferente en particular, por omisión o extralimitación de requisitos evaluados </t>
  </si>
  <si>
    <t>Número de evaluaciones de procesos que presentan errores graves / número de formatos de evaluación seleccionados</t>
  </si>
  <si>
    <t>Número de contratos que no tienen debidamente publicados los informes de actividades y supervisión en SECOP</t>
  </si>
  <si>
    <t>Número de contratos que no tienen publicados los informes de supervisión en SECOP / Numero de contratos Seleccionados</t>
  </si>
  <si>
    <t>Número de liquidaciones que no cumplen con lo establecido en el procedimiento</t>
  </si>
  <si>
    <t>Numero de liquidaciones que no cumplen con los requisitos del procedimiento</t>
  </si>
  <si>
    <t>Número de solicitudes de adición y prorroga que no cumplen con la adecuada justificación técnica, de conformidad con la ejecución del contrato</t>
  </si>
  <si>
    <t>Número de solicitudes de adición y prorroga, que no cumplen con una adecuada justificación / número de adiciones y prorrogas seleccionadas</t>
  </si>
  <si>
    <t>Números de casos donde se elaboren estudios y documentos previos que omitan requisitos o que establezcan requisitos desproporcionados en los componentes jurídicos y/o financieros y/o técnicos específicos que den como resultado el direccionamiento de la ad</t>
  </si>
  <si>
    <t xml:space="preserve">	Números de casos donde se elaboren estudios y documentos previos que omitan requisitos o que establezcan requisitos desproporcionados en los componentes jurídicos y/o financieros y/o técnicos específicos que den como resultado el direccionamiento de la adjudicación de un contrato a un oferente en particular</t>
  </si>
  <si>
    <t>Piezas de Comunicación publicadas*</t>
  </si>
  <si>
    <t xml:space="preserve"> Número de piezas publicadas en correo COMUNIDAD / 3 *100%</t>
  </si>
  <si>
    <t>Cuatrimestral</t>
  </si>
  <si>
    <t>Revisión Procedimiento Liquidaciones</t>
  </si>
  <si>
    <t>Un procedimiento revisado</t>
  </si>
  <si>
    <t>Gestión Financiera</t>
  </si>
  <si>
    <t>Porcentaje de ejecución presupuestal en gastos de funcionamiento*</t>
  </si>
  <si>
    <t>(Presupuesto de funcionamiento ejecutado / Presupuesto disponible de funcionamiento)*100</t>
  </si>
  <si>
    <t>Porcentaje de ejecución presupuestal en gastos de inversión*</t>
  </si>
  <si>
    <t>(Presupuesto de inversión ejecutado/Presupuesto disponible de inversión)*100</t>
  </si>
  <si>
    <t>Porcentaje de ejecución del programa anual de caja</t>
  </si>
  <si>
    <t>(Recursos ejecutados de reserva, vigencia y pasivos exigibles/Recursos programados de reserva, vigencia y pasivos exigibles)*100</t>
  </si>
  <si>
    <t>Porcentaje de cuentas individuales pagadas dentro del tiempo establecido</t>
  </si>
  <si>
    <t xml:space="preserve">(No. de cuentas individuales pagadas en un tiempo menor o igual a 9 días/Total de cuentas de pago individuales tramitadas)*100 </t>
  </si>
  <si>
    <t>Porcentaje de cuentas colectivas pagadas dentro del tiempo establecido</t>
  </si>
  <si>
    <t>(No. de cuentas colectivas pagadas en un tiempo menor o igual a 10 días/Total de cuentas de pago colectivas tramitadas)*100</t>
  </si>
  <si>
    <t>Porcentaje de obligaciones contingentes registradas correctamente en la contabilidad</t>
  </si>
  <si>
    <t>(No. de procesos registrados correctamente en la contabilidad/Total de procesos reportados en SIPROJ Web)*100</t>
  </si>
  <si>
    <t>Trimestral (Mes Vencido)</t>
  </si>
  <si>
    <t>Porcentaje de notas a los estados financieros reveladas correctamente</t>
  </si>
  <si>
    <t>(No. de notas sin observaciones por parte de los órganos de control internos y externos/Total de notas a los estados financieros elaboradas)*100</t>
  </si>
  <si>
    <t>Anual (mayo)</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</si>
  <si>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</si>
  <si>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</si>
  <si>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Porcentaje de partidas conciliatorias identificadas dentro del tiempo establecido</t>
  </si>
  <si>
    <t>(No. de partidas conciliatorias identificadas con edad inferior a 60 días/Total de partidas reportadas)*100</t>
  </si>
  <si>
    <t>Mensual (Vencido) 
del 25-30 del mes siguiente</t>
  </si>
  <si>
    <t>Acuerdos de pago y pagarés en custodia</t>
  </si>
  <si>
    <t xml:space="preserve">	Número de acuerdos de pago y pagares en custodia / número de acuerdos de pago y pagares en el inventario * 100</t>
  </si>
  <si>
    <t>Casos de inversión de dineros públicos en entidades con el fin de favorecer a un tercero</t>
  </si>
  <si>
    <t>Número de casos de inversión de dineros públicos en entidades de dudosa solidez financiera o que no correspondan a la mejor oferta financiera para invertir los recursos a fin de favorecer a un tercero</t>
  </si>
  <si>
    <t>Cada que se realice el Comité de acuerdo a la periodicidad de las inversiones realizadas.</t>
  </si>
  <si>
    <t>Desviación de recursos públicos en beneficio particular</t>
  </si>
  <si>
    <t>Número de casos en que se han generado desviación de los recursos públicos para beneficio particular</t>
  </si>
  <si>
    <t xml:space="preserve">	Trimestral (Mes Vencido)</t>
  </si>
  <si>
    <t>Desviación del rubro presupuestal autorizado en el PAA</t>
  </si>
  <si>
    <t>Número de casos en que se han generado desviación en el rubro presupuestal autorizado en el PAA</t>
  </si>
  <si>
    <t>Desviación en la asignación de roles o permisos en los portales bancarios</t>
  </si>
  <si>
    <t>Número de casos en que se han generado desviación en la asignación de roles o permisos en los portales bancarios</t>
  </si>
  <si>
    <t xml:space="preserve">	Semestral (Mes Vencido)</t>
  </si>
  <si>
    <t>Observaciones detectadas por entes de control en la rendición de cuentas</t>
  </si>
  <si>
    <t>Número de observaciones detectadas por entes de control en la rendición de la cuenta a la Contraloría de Bogotá</t>
  </si>
  <si>
    <t>Gestión Documental</t>
  </si>
  <si>
    <t>Porcentaje de transferencias primarias realizadas de acuerdo con los tiempos de retención*</t>
  </si>
  <si>
    <t>(No. de transferencias primarias realizadas de acuerdo con los tiempos de retención establecidos en las TRD / Total de transferencias documentales programadas)*100</t>
  </si>
  <si>
    <t>Porcentaje de espacios controlados para la conservación documental</t>
  </si>
  <si>
    <t>(No. de espacios monitoreados e intervenidos / Total de espacios monitoreados)*100</t>
  </si>
  <si>
    <t>Número de expedientes - pérdida en el archivo central</t>
  </si>
  <si>
    <t>Número de expedientes pérdida en el archivo central</t>
  </si>
  <si>
    <t>Gestión de Servicio a la Ciudadanía</t>
  </si>
  <si>
    <t>Porcentaje de peticiones, quejas, reclamos y sugerencias contestadas dentro de los términos legales vigentes</t>
  </si>
  <si>
    <t>(No. de peticiones, quejas, reclamos y sugerencias contestadas en el aplicativo SDQS dentro de los términos legales vigentes/Total de peticiones, quejas, reclamos y sugerencias recibidas)*100</t>
  </si>
  <si>
    <t>Satisfacción del ciudadano con la atención recibida en los SUPERCADE</t>
  </si>
  <si>
    <t>(No. de ciudadanos satisfechos con la atención recibida en los SUPERCADE/Total de ciudadanos atendidos en los SUPERCADE)*100</t>
  </si>
  <si>
    <t>Publicaciones realizadas en el link de transparencia</t>
  </si>
  <si>
    <t>(Número de solicitudes de servicio cerradas en GLPI / Número de solicitudes realizadas por las diferentes áreas y dependencias del IDRD para realizar en el link de transparencia) *100</t>
  </si>
  <si>
    <t>Bimestral</t>
  </si>
  <si>
    <t>Porcentaje de requerimientos atendidos con calidad</t>
  </si>
  <si>
    <t>(No. de respuestas a requerimientos sin observaciones en cuanto a los criterios de calidad/Total de requerimientos evaluados en el aplicativo SDQS)*100</t>
  </si>
  <si>
    <t xml:space="preserve">Gestión de Tecnologías de la Información </t>
  </si>
  <si>
    <t>Porcentaje de remediación de vulnerabilidades de seguridad de la información</t>
  </si>
  <si>
    <t xml:space="preserve">(No. de vulnerabilidades críticas o altas remediadas/Total de vulnerabilidades de seguridad de la información detectadas como críticas o altas)*100 </t>
  </si>
  <si>
    <t>Anual ( Febrero)</t>
  </si>
  <si>
    <t>Índice de implementación de gobierno digital</t>
  </si>
  <si>
    <t>Sumatoria de la calificación obtenida por cada componente/Total de componentes de la política de gobierno digital</t>
  </si>
  <si>
    <t>Porcentaje de disponibilidad de los sistemas de información</t>
  </si>
  <si>
    <t>(No. de horas disponibles de los sistemas de información/Total de horas en servicio de los sistemas de información)*100</t>
  </si>
  <si>
    <t>Porcentaje de disponibilidad de los servicios de comunicaciones</t>
  </si>
  <si>
    <t>(No. de horas disponibles de los servicios de comunicaciones /Total de horas de los servicios de comunicaciones)*100</t>
  </si>
  <si>
    <t>Porcentaje de solicitudes de servicio tecnológico atendidas dentro de los tiempos establecidos</t>
  </si>
  <si>
    <t>(No. de solicitudes atendidas dentro de los tiempos establecidos en los acuerdos de nivel de servicio/Total de solicitudes de servicio tecnológico recibidas)*100</t>
  </si>
  <si>
    <t>Porcentaje de avance en proyectos de TI</t>
  </si>
  <si>
    <t>(No. de hitos en proyectos de TI alcanzados/Total de hitos en proyectos de TI programados en la vigencia)*100</t>
  </si>
  <si>
    <t>Disponibilidad de bases de Datos</t>
  </si>
  <si>
    <t xml:space="preserve">	Horas disponibles mes / total de horas del mes</t>
  </si>
  <si>
    <t>Casos de manipulación y/o adulteración</t>
  </si>
  <si>
    <t>Número de casos de manipulación y adulteración de la información contenida en los sistemas de información para beneficio propio o de un tercero.</t>
  </si>
  <si>
    <t>Gestión de Talento Humano</t>
  </si>
  <si>
    <t>Índice de desempeño laboral de funcionarios</t>
  </si>
  <si>
    <t>(Sumatoria de calificaciones finales de la evaluación de desempeño de los funcionarios/Total de funcionarios evaluados)*100</t>
  </si>
  <si>
    <t>Porcentaje de funcionarios que participan en las actividades del plan de bienestar e incentivos</t>
  </si>
  <si>
    <t xml:space="preserve">(No. de funcionarios participantes en las actividades del plan de bienestar e incentivos/Total de funcionarios de la entidad)*100 </t>
  </si>
  <si>
    <t>Porcentaje de funcionarios que asisten a las actividades del plan institucional de capacitación</t>
  </si>
  <si>
    <t>(No. de funcionarios asistentes a las actividades del plan institucional de capacitación/Total de funcionarios citados a las actividades del plan institucional de capacitación)*100</t>
  </si>
  <si>
    <t>Impacto de la capacitación en el desempeño laboral de funcionarios</t>
  </si>
  <si>
    <t>(No. de funcionarios con capacitaciones efectivas/Total de funcionarios evaluados)*100</t>
  </si>
  <si>
    <t>Índice de clima organizacional</t>
  </si>
  <si>
    <t>Promedio ponderado de las dimensiones evaluadas en la encuesta de medición de clima organizacional</t>
  </si>
  <si>
    <t>Bienal</t>
  </si>
  <si>
    <t>Porcentaje de ejecución del plan anual de bienestar e incentivos*</t>
  </si>
  <si>
    <t>(No. de actividades de bienestar e incentivos desarrolladas/Total de actividades programadas en el plan anual de bienestar e incentivos)*100</t>
  </si>
  <si>
    <t>Porcentaje de ejecución del plan institucional de capacitación*</t>
  </si>
  <si>
    <t>(No. de actividades de capacitación desarrolladas/Total de actividades programadas en el plan institucional de capacitación)*100</t>
  </si>
  <si>
    <t>Porcentaje de ejecución del plan anual de seguridad y salud en el trabajo</t>
  </si>
  <si>
    <t>(No. de actividades de seguridad y salud desarrolladas/Total de actividades programadas en el plan anual de seguridad y salud en el trabajo)*100</t>
  </si>
  <si>
    <t>Frecuencia de accidentalidad</t>
  </si>
  <si>
    <t>(No. de accidentes de trabajo reportados/Total de trabajadores (funcionarios y contratistas)*100</t>
  </si>
  <si>
    <r>
      <rPr>
        <sz val="11"/>
        <color theme="1"/>
        <rFont val="Calibri"/>
      </rPr>
      <t>≤7</t>
    </r>
    <r>
      <rPr>
        <sz val="11"/>
        <color theme="1"/>
        <rFont val="Calibri"/>
      </rPr>
      <t>%</t>
    </r>
  </si>
  <si>
    <t xml:space="preserve"> Prevalencia de la enfermedad laboral</t>
  </si>
  <si>
    <t>(No. de casos de enfermedad laboral calificada/Total de funcionarios)*100</t>
  </si>
  <si>
    <t>≤2%</t>
  </si>
  <si>
    <t>Incidencia de la enfermedad laboral</t>
  </si>
  <si>
    <t>(Número de casos nuevos de enfermedad laboral en el periodo «Z» / Promedio de servidores públicos en el periodo «Z») * 100.000</t>
  </si>
  <si>
    <t>≤1%</t>
  </si>
  <si>
    <t>Porcentaje de Funcionarios desvinculados que entregan informe con los requisitos establecidos</t>
  </si>
  <si>
    <t>Número de funcionarios desvinculados con la documentación entregada y revisada/Numero de funcionarios desvinculados en el periodo</t>
  </si>
  <si>
    <t>Revisión devengos nómina</t>
  </si>
  <si>
    <t>Número de funcionarios revisados en prenómina en el periodo/Numero de funcionarios activos en el periodo.</t>
  </si>
  <si>
    <t>Casos evidenciados de Información revelada</t>
  </si>
  <si>
    <t>No. de casos que se reveló información reservada y clasificada de historias laborales por parte de servidores públicos para beneficio propio o de terceros</t>
  </si>
  <si>
    <t>Gestión de Recursos Físicos</t>
  </si>
  <si>
    <t>Porcentaje de inventario individual validado físicamente</t>
  </si>
  <si>
    <t xml:space="preserve">(No. de elementos devolutivos del inventario individual validados físicamente/Total de elementos devolutivos del inventario individual registrados en el sistema de información SEVEN)*100 </t>
  </si>
  <si>
    <t>Porcentaje de inventario aleatorio validado físicamente en bodega</t>
  </si>
  <si>
    <t xml:space="preserve">(No. de elementos devolutivos y de consumo en bodegas validados físicamente/Muestra de inventario de elementos devolutivos y de consumo registrados en el sistema de información SEVEN)*100 </t>
  </si>
  <si>
    <t>Porcentaje de mantenimientos realizados a la infraestructura física de la sede administrativa</t>
  </si>
  <si>
    <t>(No. de mantenimientos realizados a la infraestructura física/Total de mantenimientos programados a la infraestructura física de la sede administrativa)*100</t>
  </si>
  <si>
    <t>Porcentaje de requerimientos de mantenimiento correctivo atendidos en la sede administrativa dentro de los tiempos establecidos</t>
  </si>
  <si>
    <t>(No. de requerimientos de mantenimiento correctivo atendidos dentro de los tiempos establecidos/Total de requerimientos de mantenimiento correctivo reportados en la sede administrativa)*100</t>
  </si>
  <si>
    <t>Índice de implementación del PIGA</t>
  </si>
  <si>
    <t>Promedio ponderado de cumplimiento de aspectos normativos y de implementación del PIGA, según auditoría realizada por la Secretaría Distrital de Ambiente en cada vigencia</t>
  </si>
  <si>
    <t>Número de casos de pérdida de elementos en Bodega</t>
  </si>
  <si>
    <t>Gestión de Asuntos Locales</t>
  </si>
  <si>
    <t>Porcentaje de compromisos atendidos en el marco de las instancias de participación locales</t>
  </si>
  <si>
    <t>(No. de compromisos atendidos en las instancias Consejo Local de Gobierno, Unidad de Apoyo Técnico y Comisión Local Intersectorial de Participación /Total de compromisos generados en las instancias Consejo Local de Gobierno, Unidad de Apoyo Técnico y Comisión Local Intersectorial de Participación)*100</t>
  </si>
  <si>
    <t>Porcentaje de asesorías y asistencias técnicas realizadas a los Fondos de Desarrollo Local</t>
  </si>
  <si>
    <t>(No. de asistencias técnicas realizadas a los Fondos de Desarrollo Local/Total de asistencias técnicas programadas a los Fondos de Desarrollo Local en las cuatro líneas de inversión)*100</t>
  </si>
  <si>
    <r>
      <rPr>
        <sz val="11"/>
        <color theme="1"/>
        <rFont val="Calibri"/>
      </rPr>
      <t>Porcentaje de sensibilizaciones realizadas DRAFE</t>
    </r>
    <r>
      <rPr>
        <sz val="11"/>
        <color rgb="FFFFFFFF"/>
        <rFont val="Calibri"/>
      </rPr>
      <t xml:space="preserve"> </t>
    </r>
  </si>
  <si>
    <t>(No. De sensibilizaciones programadas / No. De sensibilizaciones realizadas ) * 100</t>
  </si>
  <si>
    <t xml:space="preserve">Porcentaje de requerimientos atendidos de las Juntas Administradoras locales </t>
  </si>
  <si>
    <t xml:space="preserve">(No. De requerimientos solicitados por las Juntas Administradoras Locales / No. De requerimientos atendidos por la oficina de asuntos locales) * 100  </t>
  </si>
  <si>
    <t>Administración y Mantenimiento de Parques y Escenarios</t>
  </si>
  <si>
    <t>Aprovechamiento económico de parques y/o escenarios *</t>
  </si>
  <si>
    <t>(Ingresos del mes + acumulado de los ingresos del mes anterior/Total presupuesto anual)*100</t>
  </si>
  <si>
    <t>Porcentaje de avance en los contratos de mantenimientos preventivos y / o correctivos</t>
  </si>
  <si>
    <t>Porcentaje de avance los contratos activos / N° Total de contratos*100</t>
  </si>
  <si>
    <t>Número de casos detectados en los que se omiten los criterios normativos, procedimentales y tarifarios para el beneficio propio o de un tercero frente al trámite: Permiso de uso y/o aprovechamiento económico de parques o escenarios.</t>
  </si>
  <si>
    <t>Metas Proyectos de Inversión</t>
  </si>
  <si>
    <t>Mesas de trabajo realizadas/
Mesas de trabajo programadas *100</t>
  </si>
  <si>
    <t>Sensibilizaciones Aprovechamiento Económico</t>
  </si>
  <si>
    <t>Número de sensibilizaciones ejecutadas/ Número de sensibilizaciones programadas*100</t>
  </si>
  <si>
    <t>Visitas Estabilidad de Obra</t>
  </si>
  <si>
    <t>Número de visitas realizadas / Número de visitas programadas *100</t>
  </si>
  <si>
    <t>Diseño y Construcción de Parques y Escenarios</t>
  </si>
  <si>
    <t>Satisfacción de los usuarios con las obras de construcción y/o adecuación entregadas</t>
  </si>
  <si>
    <t>(No. de usuarios satisfechos con las obras de construcción y/o adecuación entregadas /Total de usuarios encuestados por proyecto)*100</t>
  </si>
  <si>
    <t>Parques y/o escenarios deportivos construidos*</t>
  </si>
  <si>
    <t>Sumatoria del avance de las actividades ponderadas programadas para la construcción de Parques y/o escenarios deportivos</t>
  </si>
  <si>
    <t>Estudios y diseños de parques y/o escenarios deportivos</t>
  </si>
  <si>
    <t>Sumatoria del avance ponderado de Estudios, diseños y consultoría de parques y/o escenarios deportivos realizados/ Número de estudios, diseños y consultoría de parques y/o escenarios deportivos programados*100</t>
  </si>
  <si>
    <t>Porcentaje de estudios y/o diseños adelantados para la ampliación y/o mejora de nuevos escenarios en cumplimiento de las metas de proyecto de inversión.</t>
  </si>
  <si>
    <t>No. de Estudios y Diseños para la ampliación y/o mejoramiento/ No. De Estudios y Diseños programados en el proyecto de inversión * 100%.</t>
  </si>
  <si>
    <t>Porcentaje de parques y/o escenarios ampliados y/o mejorados en cumplimiento de la meta plan de desarrollo</t>
  </si>
  <si>
    <t>No. de escenarios deportivos ampliados y /o mejorados/No. Escenarios programados en el plan de desarrollo * 100%</t>
  </si>
  <si>
    <t>Porcentaje de contratos a cargo de la Subdirección con procesos sancionatorios</t>
  </si>
  <si>
    <t>Número de contratos con proceso sancionatorio / Número de contratos en ejecución de la STC *100</t>
  </si>
  <si>
    <t>≤30%</t>
  </si>
  <si>
    <t>Porcentaje de visitas de estabilidad de obra.</t>
  </si>
  <si>
    <t xml:space="preserve">	Número de obras con visita de estabilidad ejecutada/ Número de obras en seguimiento</t>
  </si>
  <si>
    <t>Aprobación de actividades no previstas o mayores cantidades sin el cumplimiento de los requisitos internos</t>
  </si>
  <si>
    <t>Numero de aprobaciones de actividades no previstas o mayores cantidades sin el cumplimiento de los requisitos.</t>
  </si>
  <si>
    <t>Número de contratos liquidados sin el lleno de requisitos</t>
  </si>
  <si>
    <t>Gestión administrativa de los diferentes proyectos de infraestructura de parques y escenarios deportivos en fase final y de liquidación</t>
  </si>
  <si>
    <t>Compromisos pagados/Compromisos programados*100</t>
  </si>
  <si>
    <t>Gestión Jurídica</t>
  </si>
  <si>
    <t>Porcentaje de procesos judiciales y extrajudiciales atendidos dentro de los términos legales vigentes</t>
  </si>
  <si>
    <t>(No. de procesos jurídicos atendidos dentro de los términos legales vigentes)/Total de procesos jurídicos notificados)*100</t>
  </si>
  <si>
    <t>Satisfacción de los usuarios con el trámite de reconocimiento deportivo</t>
  </si>
  <si>
    <t>(No. de usuarios satisfechos con el trámite de reconocimiento deportivo/Total de usuarios encuestados)*100</t>
  </si>
  <si>
    <t>Porcentaje de trámites de reconocimiento deportivo atendidos dentro del término legal vigente</t>
  </si>
  <si>
    <t>(No. de actos administrativos proyectados dentro del término legal /Total de trámites de reconocimiento deportivo radicados con documentación completa)*100</t>
  </si>
  <si>
    <t>Porcentaje de trámites de aval de escuelas deportivas atendidos dentro del término legal vigente</t>
  </si>
  <si>
    <t>(No. de trámites de aval de escuelas deportivas atendidos dentro del término legal vigente/Total de trámites de aval de escuelas deportivas atendidos)*100</t>
  </si>
  <si>
    <t>Porcentaje de solicitudes de concepto a proyectos de acuerdo, decreto o ley atendidas dentro del tiempo establecido</t>
  </si>
  <si>
    <t>(No. de solicitudes de concepto a proyectos de acuerdo, decreto o ley atendidas dentro del tiempo establecido/Total de solicitudes recibidas con concepto técnico y financiero oportuno)*100</t>
  </si>
  <si>
    <t>Porcentaje de procesos de cobro de cartera iniciados</t>
  </si>
  <si>
    <t>(No. de procesos con etapas de cobro iniciadas/total de solicitudes de cobro con documentación completa y con obligación clara, expresa y exigible)*100</t>
  </si>
  <si>
    <t>Índice de condenas adversas</t>
  </si>
  <si>
    <t xml:space="preserve">(N° de fallos adversos a la Entidad / Total de procesos judiciales) * 100 </t>
  </si>
  <si>
    <t>≤8%</t>
  </si>
  <si>
    <t>Número de casos de favorecimiento detectados a terceros en procesos judiciales y extrajudiciales</t>
  </si>
  <si>
    <t>Número de casos de favorecimiento detectados a terceros</t>
  </si>
  <si>
    <t xml:space="preserve">Número de casos de favorecimiento detectados relacionados con el Aval deportivo de las escuelas de formación deportiva y el Reconocimiento deportivo a clubes deportivos, clubes promotores y clubes pertenecientes a entidades no deportivas.  </t>
  </si>
  <si>
    <t>Número de casos de favorecimiento detectados relacionados con el Aval deportivo de las escuelas de formación deportiva y el Reconocimiento deportivo a clubes deportivos, clubes promotores y clubes pertenecientes a entidades no deportivas.</t>
  </si>
  <si>
    <t>Porcentaje de informes de gestión judicial enviados a la Secretaría Jurídica de la Alcaldía Mayor de Bogotá dentro del término legal vigente</t>
  </si>
  <si>
    <t>Número de informes presentados dentro del término / Número de informes solicitados *100</t>
  </si>
  <si>
    <t xml:space="preserve">	Semestral</t>
  </si>
  <si>
    <t>Fallos analizados y socializados dictados en contra o a favor del IDRD.</t>
  </si>
  <si>
    <t>No. de análisis realizados y socializados de los elementos sustanciales que soportan el sentido del fallo / No. de fallos dictados en contra o a favor del IDRD *100</t>
  </si>
  <si>
    <t>Informes solicitados a la Subdirección de Contratación y Ordenadores de Gasto sobre la aplicación de la Política de Prevención del Daño Antijurídico</t>
  </si>
  <si>
    <t>No. de informes recibidos sobre la aplicación de la Política de Prevención del Daño Antijurídico / No. de solicitudes de informes realizadas a la Subdirección de Contratación y Ordenadores de Gasto /*100</t>
  </si>
  <si>
    <t>Sesiones realizadas dirigidas a los estructuradores y supervisores de los contratos de prestación de servicios enfocadas en el trámite contractual</t>
  </si>
  <si>
    <t>Número de sesiones realizadas / Número de sesiones programadas *100</t>
  </si>
  <si>
    <t>Gestión de Comunicaciones</t>
  </si>
  <si>
    <t>Porcentaje de solicitudes de servicios de comunicaciones atendidas dentro de los tiempos establecidos</t>
  </si>
  <si>
    <t>(No. de solicitudes de servicio atendidas dentro de los tiempos establecidos/Total de solicitudes de servicio de comunicaciones recibidas)*100</t>
  </si>
  <si>
    <t>Cubrimiento de actividades</t>
  </si>
  <si>
    <t>Número de cubrimientos de las actividades atendidas para el posicionamiento de la imagen y marca del IDRD / # Total de cubrimientos solicitados * 100</t>
  </si>
  <si>
    <t>Tasa de variación en el alcance total de las publicaciones en redes sociales</t>
  </si>
  <si>
    <t>((Alcance total de publicaciones en el trimestre actual - Alcance total de publicaciones en el trimestre anterior)/Alcance total de publicaciones en el trimestre anterior)*100
Donde:
Alcance total de las publicaciones = Total de usuarios que vieron las publicaciones de redes sociales</t>
  </si>
  <si>
    <t>≥20%</t>
  </si>
  <si>
    <t>Seguimiento a noticias publicadas acerca del IDRD, sus planes, programas y proyectos</t>
  </si>
  <si>
    <t>N/A</t>
  </si>
  <si>
    <t>Número de estrategias de comunicación implementadas *</t>
  </si>
  <si>
    <t>Número de estrategias de comunicación implementadas en las fechas establecidas en el cronograma /Número de estrategias de comunicación x 100</t>
  </si>
  <si>
    <t>Número de casos en que se utilizaron pautas publicitarias en beneficio de un tercero a través de central de medios</t>
  </si>
  <si>
    <t>Por cada plan de medios ( Trimestral)</t>
  </si>
  <si>
    <t>Pagos autorizados sin asistir a jornadas en Ciclovía</t>
  </si>
  <si>
    <t xml:space="preserve">	(N° pagos autorizados sin asistir a jornadas/ total de pagos autorizados) *100</t>
  </si>
  <si>
    <t>Número de quejas recibidas por cobros del tramite</t>
  </si>
  <si>
    <t xml:space="preserve">	No. De quejas recibidas por cobros del trámite</t>
  </si>
  <si>
    <t>Nivel de percepción del valor de Apropiación del espacio público en las actividades de Formación Ciudadana</t>
  </si>
  <si>
    <t>Promedio resultado dimensiones - Cada dimensión se calcula como el porcentaje de personas con 7 o más puntos en el ítem. IAEP= ( E i5=1 IAEPi) / 5 Donde IAEP_i =% de personas que tienen grado de percepción mayor o igual a 7 i en Percepción {Espacio, Limpieza, Seguridad, Es acogedor,Está adecuado}</t>
  </si>
  <si>
    <t>Nivel de percepción del valor de Confianza en las actividades de Formación Ciudadana</t>
  </si>
  <si>
    <t>Promedio resultado dimensiones - Cada dimensión se calcula como el porcentaje de personas con 7 o más puntos en el ítem. IC= (Ei6=1ICi)/ 6 Donde IC_i =% de personas que tienen grado de confianza mayor o igual a 7. i en Confianza {IDRD,Alcaldía,Policía,Personas de su barrio,Personas que asisten al parque, Miembros de su familia}</t>
  </si>
  <si>
    <t>Nivel de percepción del valor de Trabajo en equipo en las actividades de Formación Ciudadana</t>
  </si>
  <si>
    <t>Promedio resultado dimensiones - Cada dimensión se calcula como el porcentaje de personas con 7 o más puntos en el ítem. ITE=(Ei2=1ITEi) /2 Donde ITE_i =% de personas que tienen grado de percepción mayor o igual a 7 i en Percepción {El aporte que el resto del equipo sin¿ incluirse usted hace, El aporte que usted le hace al equipo}</t>
  </si>
  <si>
    <t>Ejecución de actividades sin el conocimiento previo sobre los lineamientos técnicos existentes</t>
  </si>
  <si>
    <t>No. de documentos actualizados / No. de Documentos Programados *100%</t>
  </si>
  <si>
    <t>Baja ejecución de las metas formuladas en los proyectos de inversión</t>
  </si>
  <si>
    <t>No. seguimientos realizados / No. de seguimientos programados *100</t>
  </si>
  <si>
    <t xml:space="preserve">                                                                      </t>
  </si>
  <si>
    <t>INDICADORES</t>
  </si>
  <si>
    <t>INCUMPLIENTOS</t>
  </si>
  <si>
    <t xml:space="preserve">PARQUES </t>
  </si>
  <si>
    <t>No aplica</t>
  </si>
  <si>
    <t xml:space="preserve">ADQUISICIÓN DE BIENES Y SERVICIOS </t>
  </si>
  <si>
    <t>CONTROL DISCIPLINARIO</t>
  </si>
  <si>
    <t>CONTROL, EVALUACIÓN Y SEGUIMIENTO</t>
  </si>
  <si>
    <t>DISEÑO Y CONSTRUCCIÓN DE PARQUES Y ESCENARIOS</t>
  </si>
  <si>
    <t>Pte 1</t>
  </si>
  <si>
    <t>ANEXO: 
1. Porcentaje de estudios y/o diseños adelantados para la ampliación y/o mejora de nuevos escenarios en cumplimiento de las metas de proyecto de inversión
2. Porcentaje de parques y/o escenarios ampliados y/o mejorados en cumplimiento de la meta plan de desarrollo
INCUMPLIMIENTO: Porcentaje de avance en la ejecución de obras para ampliación y/o mejoramiento de infraestructura física recreativa y deportiva</t>
  </si>
  <si>
    <t>FOMENTO DE LA ACTIVIDAD FÍSICA, EL DEPORTE Y LA RECREACIÓN</t>
  </si>
  <si>
    <t>pero no abren acción lo dicen en la observación</t>
  </si>
  <si>
    <t>GESTIÓN DE ASUNTOS LOCALES</t>
  </si>
  <si>
    <t>GESTIÓN DE COMUNICACIONES</t>
  </si>
  <si>
    <t>GESTIÓN DE RECURSOS FÍSICOS</t>
  </si>
  <si>
    <t>GESTIÓN DE SERVICIO A LA CIUDADANÍA</t>
  </si>
  <si>
    <t>SI</t>
  </si>
  <si>
    <t>1. Porcentaje de información publicada en cumplimiento a la Ley 1712 y normas reglamentarias
2. Porcentaje de peticiones, quejas, reclamos y sugerencias contestadas dentro de los términos legales vigentes</t>
  </si>
  <si>
    <t>GESTIÓN DE TALENTO HUMANO</t>
  </si>
  <si>
    <t>GESTIÓN DE TECNOLOGÍAS DE LA INFORMACIÓN</t>
  </si>
  <si>
    <t>GESTIÓN DOCUMENTAL</t>
  </si>
  <si>
    <t>CORRECCIÓN</t>
  </si>
  <si>
    <t>PLANEACIÓN DE LA GESTION</t>
  </si>
  <si>
    <t>Pendiente anexo KATHE</t>
  </si>
  <si>
    <t>Cumplimiento de los objetivos estratégicos*
Cumplimiento de los planes operativos
Cumplimiento mensual de metas-proyectos de inversión
Porcentaje de materialización de riesgos</t>
  </si>
  <si>
    <t>GESTIÓN JURIDICA</t>
  </si>
  <si>
    <t>GESTIÓN FINANCIERA</t>
  </si>
  <si>
    <t>INCUMPLIMIENTOS</t>
  </si>
  <si>
    <t>cons</t>
  </si>
  <si>
    <t>Porcentaje de avance en la ejecución de obras para ampliación y/o mejoramiento de infraestructura física recreativa y deportiva</t>
  </si>
  <si>
    <t>STRD</t>
  </si>
  <si>
    <t>comun</t>
  </si>
  <si>
    <t>ATN</t>
  </si>
  <si>
    <t>Porcentaje de información publicada en cumplimiento a la Ley 1712 y normas reglamentarias</t>
  </si>
  <si>
    <t>jur</t>
  </si>
  <si>
    <t>PLA</t>
  </si>
  <si>
    <t>TOTAL INDICADORES DEL MES</t>
  </si>
  <si>
    <t>Indicadores de Gestión</t>
  </si>
  <si>
    <t>Indicadores de riesgos de corrupción</t>
  </si>
  <si>
    <t>INDICADORES DE GESTIÓN</t>
  </si>
  <si>
    <t>Cumplimiento</t>
  </si>
  <si>
    <t>Incumplimiento</t>
  </si>
  <si>
    <t>No reportado</t>
  </si>
  <si>
    <r>
      <rPr>
        <sz val="12"/>
        <color theme="1"/>
        <rFont val="Arial"/>
      </rPr>
      <t xml:space="preserve">se midieron 96 indicadores en total, de los cuales 71 indicadores son de gestión y 25 indicadores están relacionados con la matriz de riesgos de corrupción. </t>
    </r>
    <r>
      <rPr>
        <strike/>
        <sz val="12"/>
        <color theme="1"/>
        <rFont val="Arial"/>
      </rPr>
      <t xml:space="preserve"> </t>
    </r>
  </si>
  <si>
    <t>TOTAL INDICADORES</t>
  </si>
  <si>
    <t>Indicadores de gestión</t>
  </si>
  <si>
    <t>Indicadores de reiesgos de corrupción</t>
  </si>
  <si>
    <t>Que cumplieron</t>
  </si>
  <si>
    <t>Que NO cumplieron</t>
  </si>
  <si>
    <t>No reportaron</t>
  </si>
  <si>
    <t>Verificaciones realizadas a la ejecución presupuestal de los proyectos en el PAA</t>
  </si>
  <si>
    <t>Se realizó un (1) seguimiento de ejecución de metas previo al cierre del mes, por proyecto de inversión, y se realizaron las alertas respectivas  al interior de los equipos. Como evidencia se adjuntan los correos remitidos por cada Proyecto. Reporta EHS.</t>
  </si>
  <si>
    <t xml:space="preserve">Gestión -Riesgos de corrupción </t>
  </si>
  <si>
    <t xml:space="preserve">Indicador de Gestión y corrupción </t>
  </si>
  <si>
    <t>% Cumplimiento SEPTIEMBRE 2023</t>
  </si>
  <si>
    <t>Se viene recaudando lo concerniente a los préstamos de los parques y escenarios administrados por el IDRD.
Presenta sobre ejecución en lo proyectado debido a la reactivación económica con los conciertos llevados a cabo en nuestros Escenarios.</t>
  </si>
  <si>
    <t>De acuerdo con las visitas realizadas no se identificaron casos de omisión respecto a los criterios normativos, procedimentales y tarifarios para el beneficio propio o de un tercero frente al trámite.</t>
  </si>
  <si>
    <t>Durante el transcurso del tercer trimestre de la vigencia 2023, esto es, entre julio 1º y septiembre 30, en la Oficina de Control Disciplinario Interno, se preservó la garantía fundamental al debido proceso, comunicándose y publicándose todos los autos a los sujetos procesales e intervinientes en las decisiones en las que ordenó su notificación.</t>
  </si>
  <si>
    <t>Durante el transcurso del mes de septiembre de la vigencia 2023 en la Oficina de Control Disciplinario Interno, no se suscitaron las contingencias de alteración, modificación, sustracción, ocultamiento o pérdida de la información de los procesos.</t>
  </si>
  <si>
    <t>Durante el transcurso del tercer trimestre de la vigencia 2023, esto es, entre julio 1º y septiembre 30, la Oficina de Control Disciplinario Interno, recibió entre quejas e informes, veinticinco (25) noticias disciplinarias para estudiar la viabilidad de iniciar o no la respectiva acción y/o expediente.</t>
  </si>
  <si>
    <t>Durante el mes de Septiembre de la vigencia 2023 se tienen en ejecución  4 contratos y 1 convenio los cuales son:
* Contrato de obra Parque Lineal ambiental.
* Contrato de Interventoría Parque Lineal ambiental.
* Contrato de obra UDS
*Contrato de Interventoría UDS.
*convenio fue suscrito entre el Instituto Distrital de Recreación y Deporte - IDRD, La Caja de Vivienda Popular - CVP y el Fondo de Desarrollo Local de Puente Aranda - FDLPA. 
De estos contratos no se presentaron ejecución de actividades no previstas, sin el lleno de requisitos.</t>
  </si>
  <si>
    <t>Para el mes de septiembre de la vigencia 2023, dentro del indicador que obedece a la meta 1 del proyecto de inversión 7856 se programo el avance de la siguientes actividades:
*1.1	ESTUDIOS Y DISEÑOS DEL VELÓDROMO BOGOTÁ, UBICADO EN EL PARQUE METROPOLITANO EL PORVENIR (GIBRALTAR) (INTERVENTORÍA)con un avance del 100%.
* ESTUDIOS DE PATOLOGÍA DE LA UNIDAD DEPORTIVA EL SALITRE UDS (ADICIÓN CONTRATO DE CONSULTORÍA) Con un avance del 100%.
* ESTUDIOS Y DISEÑOS ECOLOGICOS Y DE INGENIERIA PARQUE EL PORVENIR (GIBRALTAR), CÓDIGO IDRD 08-110, con un avance del 100%.
* ESTUDIOS Y DISEÑOS DEL PARQUE ZONAL HACIENDA LOS MOLINOS CÓDIGO IDRD 18-457, con un avance del 100%.
* CONSULTORÍA ACTUALIZACION Y SANEAMIENTO DEL SISTEMA DISTRITAL DE PARQUES, con un avance del 96%.
* ESTUDIOS Y DISEÑOS CENTRO DE ALTO RENDIMIENTO DEPORTIVO (SECTOR PARQUE DEPORTIVO EL SALITRE) CÓDIGO IDRD 12-091, con un avance del 75%.
* ESTUDIOS Y DISEÑOS COMPLEJO DE ENTRENAMIENTO DEPORTIVO (SECTOR PALACIO DE LOS DEPORTES) CÓDIGO IDRD 12-125, con un avance del 85%.
* En cuanto a la actividad de la contratación del personal de apoyo, del valor asignado por            $ 2.164.764.200 se suscriben 27 contratos de prestación de servicios profesionales y de apoyo a la gestión por un valor de $ 2.140.429.200, con un 99% de ejecución de los recursos programados.  
En este orden de ideas las actividades antes descritas obedecen a la programación realizada para el mes de septiembre de la vigencia 2023 alcanzando un 100% de cumplimiento.</t>
  </si>
  <si>
    <t xml:space="preserve">Para el mes de septiembre de la vigencia 2023, dentro del indicador que obedece a la meta 3 del proyecto de inversión 7856 se programo el avance de la siguiente actividad:
Respecto a la actividad de personal y apoyo requerido para el desarrollo de la meta, de los $ 3.554.271.534 se suscribieron 22 contratos de prestación de servicios profesionales y apoyo a la gestión por  1.568.046.833.
En cuento a los pasivos se ha realizado el pago de siguientes compromisos:
1.PAGO PASIVO EXIGIBLE CTO 2781 2021 R Y M CONTRUCCIONES E INTERVENTORIA SAS REALIZAR LA INTERVENTORIA TECNICA ADMINISTRATIVA CONTABLE FINANCIERA SOCIAL AMBIENTAL SST Y JURIDICA A LAS OBRAS DE CONSTRUCCION DEL PARQUE VECINAL DESARROLLO BILBAO II SECTOR COD IDRD NO 11 607 LOCALIDAD DE SUBA.
2.PAGO PASIVO EXIGIBLE CTO 3666 2019 SOLIUN SAS REALIZAR LA INTERVENTORIA TECNICA ADMINISTRATIVA FINANCIERA SOCIAL AMBIENTAL SST Y JURIDICA A LOS ESTUDIOS Y Dise TECNICOS DE INGENIERIA Y ARQUITECTURA Y LAS OBRAS DE CONSTRUCCION DEL PARQUE CANDELARIA LOCALIDAD DE CANDELARIA EN BOGOTA DC.
3.PAGO PASIVO EXIGIBLE CTO CONSUL 2758 2021 PARALELO 621 GERENCIA DISENO Y CONSTRUCCION SAS REALIZAR PROYECTO ARQUITECTONICO DEFINITIVO ESTUDIOS Y DISENOS TECNICOS DE INGENIERIA PARA EL VELODROMO UBICADO EN EL PARQUE METROPOLITANO EL PORVENIR GIBRALTAR EN LA LOCALIDAD DE KENNEDY DEL DISTRITO CAPITAL.
En este orden de ideas de los compromisos programados para el mes de agosto se pagaron en su totalidad alcanzando  el 100% de cumplimiento.
En este orden de ideas de los compromisos programados para el mes de septiembre se pagaron en su totalidad alcanzando  el 100% de cumplimiento.
</t>
  </si>
  <si>
    <t>Durante el 3er trimestre del año 2023 se realizaron 4 asesorías y asistencias técnicas así:
Eventos recreo deportivos y escuelas de formación deportiva: 4
Diseño, construcción y de parques: 0
Mantenimiento y adecuación de parques: 0</t>
  </si>
  <si>
    <t>Durante el mes de septiembre de 2023, se recibieron 14 requerimientos de las Juntas Administradoras Locales.
De los requerimientos y acompañamientos solicitados para el mes de septiembre se atendió el 100% de estos.  
En el anexo, se detallan los requerimientos atendidos.</t>
  </si>
  <si>
    <t>De acuerdo a los porcentajes de avance de los contratos, se ha dado cumplimiento en concordancia al soporte adjunto</t>
  </si>
  <si>
    <t xml:space="preserve">En el mes de septiembre se realizo la legalización de en un tiempo inferior a 5 días habiles de 25 contratos de prestación de servicios de un total de 27 que se suscribieron en el mes del reporte </t>
  </si>
  <si>
    <t>Se radicaron 45 solicitudes para revisión de actas de liquidación, la cual se revisaron 27 en un tiempo inferior a 10 días híabiles. Es pertinente precisar, que el periodo de seguimiento es desde el 15 de agosto hasta el 15 de septiembre, con el proposito de poder contar con una medición mas exacta de la revisión de las actas.</t>
  </si>
  <si>
    <t>En el mes de septiembre de 2023, se realizo la entrega de 12 estudios de sector en un tiempo inferior a 8 días calendario, de un total de 15 solicitudes radicadas.</t>
  </si>
  <si>
    <t>En el mes de septiembre de 2023, se recibieron 94 solicitudes de modificación (12 adiciones o prorrogas, 32 suspensiones o reactivaciones, 19 cesiones y 31 modificaciones de otros tipos), de las cuales 79 fueron tramitadas en un tiempo inferior a 10 días hábiles.</t>
  </si>
  <si>
    <t>Durante el tercer trimestre de 2023, se programo la realización de 11 mesas técnicas a procesos de selección, las cuales fueron realizadas en su totalidad. Se adjunta matriz de seguimiento a realización de Mesas Técnicas.</t>
  </si>
  <si>
    <t>En el mes de septiembre de 2023, se realizó la publicación de 5 procesos, de los cuales 1 es Contratación directa, 1 concurso de meritos y 3 invitaciones publicas. Todos se publicaron en un tiempo de 5 días habiles contados desde el momento que se radicadon los documentos completos.</t>
  </si>
  <si>
    <t>Porcentaje de socializaciones realizadas a los supervisores de contrato</t>
  </si>
  <si>
    <t>Número de socializaciones / 3 * 100%</t>
  </si>
  <si>
    <t>En el mes de septiembre se realizaron 2 capacitaciones a los supervisores de contratos, se adjuntan registros de asistencia</t>
  </si>
  <si>
    <t>En el trimestre se programo la presentación de las alertas tempranas a través de las presentaciones que se realizan mensualmente en los comités financieros.  Se adjuntan las presentaciones de julio, agosto y septiembre</t>
  </si>
  <si>
    <t>De acuerdo con el resultado del indicador, compuesto por el avance de las variables relacionadas con el cumplimiento de objetivos, actividades planteadas y oportunidad en la entrega del informe preliminar de las auditorías, para este periodo el resultado estuvo 21  puntos porcentuales sobre la meta establecida.</t>
  </si>
  <si>
    <t>Se realizó seguimiento a 18 acciones de 18 acciones abiertas (teniendo en cuenta que 6 de estas a un no cuentan con actividades planteadas del proceso GTI), se presentó el cierre de 6 acciones u observaciones. 
Se mantiene lo observado al procesos: GESTIÓN DE TECNOLOGÍAS DE LA INFORMACIÓN, que cuenta con 6 observaciones procedentes de la "Auditoría  a las TIC del IDRD, formulación y cumplimiento PETI, Política de Seguridad Institucional, Controles implementados y funcionamiento de la infraestructura tecnológica" y esta pendiente la generación de las actividades en el ISOLUCION.</t>
  </si>
  <si>
    <t>Para el mes de septiembre de la vigencia 2023, dentro del indicador que obedece a la meta 2 del proyecto de inversión 7856.
En este orden de ideas de las actividades programadas para el mes de septiembre se alcanzó el 100% de cumplimiento.
NOTA: La meta definida para el indicador que es del 2.4 esta corresponde a la ejecución anual de la meta del proyecto de inversión 7856, por ende, el indicador es acumulativo.</t>
  </si>
  <si>
    <t xml:space="preserve">Para el mes de septiembre de la vigencia 2023 de los 4 proyectos en ejecución y el convenio, no se realizaron procesos sancionatorios. </t>
  </si>
  <si>
    <t>El día 06 de octubre del 2023 se lleva a cabo mesa de trabajo donde se revisa la programación de los eventos deportivos acorde a los eventos programados y ejecutados. Se realiza la validación los eventos deportivos con sede en Bogota del tercer trimestre de la vigencia 2023 del sector olímpico y paralímpico, a la fecha no se reporta novedad frente a la adición o solicitud de algún evento fuera de lo aprobado.</t>
  </si>
  <si>
    <t>En el mes de septiembre de 2023 no se recibieron quejas por cobro del trámite. Se adjuntan Correos de reporte. El enlace del trámite virtual es: https://sim.idrd.gov.co/pasaporte-vital-en-linea/es/    Reporte LPM</t>
  </si>
  <si>
    <t>No se presentaron pagos autorizados sin asistir a jornadas. Se adjunta: correo de reporte y planilla de pagos del mes.  Reporta LPM.</t>
  </si>
  <si>
    <t>Durante el tercer trimestre del año 2023, se realizaron 24 sesiones de los Consejos Locales DRAFE en Bogotá, 22 sesiones ordinarias y 2 extraordinarias</t>
  </si>
  <si>
    <t>Durante el tercer trimestre del año 2023, se registraron un total de 135 solicitudes de servicio para la cobertura de diversas actividades. Se destaca que todas estas solicitudes fueron atendidas en su totalidad, logrando un cumplimiento del 100%. Las actividades abarcaron servicios de branding, así como la captura de fotografías y videos en el lugar de los eventos.</t>
  </si>
  <si>
    <t xml:space="preserve">Para el mes de septiembre de 2023 se verificaron las facturas presentadas por la ETB (26102 y 26103) a a través del contrato interadministrativo 2831-2023, y se reviso el plan de medios aprobado.  donde se identifica que no se beneficia a un tercero. </t>
  </si>
  <si>
    <t>Durante el tercer trimestre de 2023, se recibieron un total de 747 solicitudes de servicio a través de la mesa de ayuda GLPI. Se informa que todas estas solicitudes fueron asignadas, resueltas y cerradas, alcanzando un cumplimiento del 100%.
Es importante destacar que se observa un notable incremento en comparación con el trimestre anterior, lo cual indica un crecimiento significativo en la demanda de los servicios por parte de los usuarios.
Estas solicitudes abarcaron diversos requerimientos, que incluyeron el diseño de piezas gráficas, creación de videos, captura de fotografías, así como la divulgación de contenidos a través de correo electrónico, redes sociales y nuestra página web.</t>
  </si>
  <si>
    <t>-</t>
  </si>
  <si>
    <t>Para este indicador se toma como base el reporte generado por un software que pertenece al proveedor de monitoreo de medios, el cual realiza un filtro con palabras claves, para el mes de agosto reportaron  728 noticias, de las cuales algunas no corresponden al IDRD, por lo cual el profesional Especializado de la oficina de comunicaciones realiza el  filtro de todas las noticias y genera el reporte de las que SI corresponden al instituto, y notifica este reporte vía correo electrónico. 
Total, notas: 320. Neutras 221, equivalentes al 87,8%, negativas 21, equivalentes al 6,56 y positivas 18, o un 5,62%. Temas, Carrera de la Mujer, estadio El Campín, parques de los Novios y Tercer Milenio, gimnasios nocturnos, CEFE Cometas, Unidad Deportiva El Salitre, denuncias acoso, Día sin Carro, Semana de la Bici, Equipo Bogotá. 100 parques. Análisis: se mantiene una gran presencia institucional en medios de comunicación debido a temas de gran impacto como remodelación estadio, Día sin Carro, UDS y movimientos sociales en la ciudad, entre otros.</t>
  </si>
  <si>
    <t>El alcance obtenido en el tercer trimestre del año 2023 en relación con el segundo trimestre del 2023 alcanzó un 75,87%. El indicador se incrementó ya que se iniciaron varios programas misionales del instituto en un 100% activos, como por ejemplo Escuelas de mi Barrio o Deporte Para la Vida. Además de las publicaciones del festival de verano, , entre otros.
En YouTube vamos en el segundo FAD. En Instagram Twitter, Instagram, TikTok y Facebook se han publicado varios contenidos interactivos para aumentar el alcance. En Facebook continuamos con la publicación de actividad física virtual e inscripciones a programas para caminatas y programas misionales, lo que genera bastante interacción.</t>
  </si>
  <si>
    <t>Se realizo verificación de manera aleatoria de los bienes en la Bodega del Almacén General  de la toma física en las bodegas de bienes devolutivos, nuevos usados y de consumo</t>
  </si>
  <si>
    <t>Se realiza verificación de elementos en las bodegas de consumo devolutivo, sin presentarse novedad alguna.</t>
  </si>
  <si>
    <t>Se realizaron los mantenimientos programados con frecuencia mensual, trimestral, semestral y anual así:
1. Mantenimiento equipos de aire acondicionado.
2. Mantenimiento motobombas tanque agua potable.  
3. Poda de zonas verdes. 
4. Mantenimiento de alarmas 
5. Mantenimiento salva escaleras.   
6. Servicios de fumigación.
7. Mantenimiento de la campana extractora de grasas.
8. Mantenimiento pozo eyector
9. Mantenimiento jardines interno y externos de la sede.
10. Mantenimiento vehículos de propiedad de la entidad.</t>
  </si>
  <si>
    <t xml:space="preserve">Se  atendieron en su totalidad los requerimientos dentro de los términos establecidos, siempre y cuando el funcionario que realiza la solicitud este presente en la entidad ya que no todos los días vienen al instituto.  </t>
  </si>
  <si>
    <t>Agosto-2023:"Las PQRS contestadas dentro de los términos fueron 630 requerimientos</t>
  </si>
  <si>
    <t>Agosto - 2023. Basado en el informe mensual, evaluando los criterios de coherencia, claridad, calidez, oportunidad y manejo del sistema".</t>
  </si>
  <si>
    <t>De las 699 atenciones realizadas a los ciudadanos en los SuperCADE en el mes de septiembre de 2023. 696 están calificadas como "excelente" o "buena" y 3 como "regular" o "mala".</t>
  </si>
  <si>
    <t>La meta para el mes de septiembre de 2023 en AT fue del 0,2 lo cual indica que no superamos la meta.</t>
  </si>
  <si>
    <t>Durante el mes de septiembre de 2023 se dio cumplimiento al 95 % de las actividades propuestas para el SST, dando cumplimiento a la meta propuesta.</t>
  </si>
  <si>
    <t>Durante el mes de septiembre se revisaron en la nómina la totalidad de funcionarios de planta, los cuales equivalen a un total de 239 personas tal y como se muestra en el cuadro adjunto.</t>
  </si>
  <si>
    <t>Para el periodo no se generaron indisponibilidades en la base de datos de orfeo o isolucion, cumpliendo con la meta del indicador</t>
  </si>
  <si>
    <t>La Oficina de Asuntos Locales asiste a un total de 225 Instancias de Participación Local, distribuidas en las 20 localidades de Bogotá. En relación con el Consejo Local de Gobierno (CLG), la Unidad de Apoyo Técnico (UAT) y la Comisión Local Intersectorial de Participación (CLIP), durante el mes de septiembre de 2023, la Oficina de Asuntos Locales participó en 45 de estas instancias y adquirió un total de 5 compromisos, todos ellos cumplidos al 100%.</t>
  </si>
  <si>
    <t>Para el periodo no se genearon indisponibilidades en los servicios de comunicaciones, de tal manera que se afectara la prestacion de los servicios tecnologicos del IDRD</t>
  </si>
  <si>
    <t>Para el periodo no se generaron indisponibilidades en los sistemas de informacion del IDRD</t>
  </si>
  <si>
    <t>Para el periodo se generaron 846 casos reportados en la mesa de servivcios tecnologicos de los cuales el 100 % fueron atendidos dentro de los tiempos establecidos en los ANS de acuerdo con cada una de las categorias, cumpliendo de esta manera con la meta del indicador, asi mismo se realizan las encuestas de satisfaccion de cada uno de los soportes y se realiza el seguimiento de las calificaciones inferiores a 4 por parte de los usuarios</t>
  </si>
  <si>
    <t xml:space="preserve">En septiembre los controles fueron efectivos, se continúan los seguimiento, recogida semanal en las áreas sin pérdida de información, se recibió el total de la documentación prestada acorde a los registros relacionados en la parte 1 contra la parte 2 de la planilla de préstamos, los expedientes fueron enviados y ubicados en el archivo central en la respectiva estantería acorde a la ubicación del FUID- </t>
  </si>
  <si>
    <t>El indicador espacios controlados para la conservación documental en septiembre los resultados están acordes a los rangos establecidos en el Acuerdo 006 de 2014 y las Condiciones ambientales SIC del IDRD, el IDRD cuenta con un archivo central espacio que reúne las condiciones establecidas por Ley para su custodia y las  oficinas están dotadas de estanterías y ubicadas en espacios adecuados.</t>
  </si>
  <si>
    <t>Del 1 de enero al 30 de septiembre 2023 el indicador de transferencias presenta un acumulado de 52 transferencias realizadas, el volumen documental recibido es de 1.454 cajas X200 equivalentes a 363,5 ML (cuadro anexo al indicador) es acumulativo por lo que no afecta el proceso, cada transferencia cuenta con su respectiva acta suscrita y firmada por las partes y el FUID.</t>
  </si>
  <si>
    <t xml:space="preserve">En el mes de septiembre  se realiza el cruce y verificación de la información entre el inventario y arqueo de la caja general, verificando que se encuentran seis (6) acuerdos de pago y veinticinco (25) pagares en custodia de la Tesorería, en el cotejo de la información no presenta ninguna diferencia su resultado es el 100%. </t>
  </si>
  <si>
    <t>No se presentaron casos de inversión en entidades de dudosa solidez financieras o que no correspondan a la mejor oferta financiera, teniendo en cuenta la concentración de recursos, en la sesión que se adelantó el 27 de septiembre de 2023. Se verificó información en el momento del cierre de las operaciones.</t>
  </si>
  <si>
    <t>Durante el trimestre julio-septiembre de 2023 no se presentaron casos de desviación del rubro presupuestal autorizado en el Plan Anual de Adquisiciones. Se revisó los 30 Certificados de Disponibilidad Presupuestal más representativos en el periodo en cuanto al rubro presupuestal, fuente de financiación con respecto al PAA.</t>
  </si>
  <si>
    <t>Durante el mes de Septiembre de 2023 no se presentaron observaciones por parte de los entes de control en la rendición de la cuenta mensual a la Contraloría de Bogotá.</t>
  </si>
  <si>
    <t>En el mes de Septiembre de 2023 se pagó la totalidad de las planillas de cuentas colectivas radicadas por los contratistas vinculados a la entidad, en el tiempo establecido de 10 días, dando cumplimiento a la meta.</t>
  </si>
  <si>
    <t xml:space="preserve">En el mes de Septiembre de 2023 se pagó la totalidad de las cuentas individuales en un tiempo menor o igual a 9 días, con relación a la fecha de radicación en Central de Cuentas, cumpliendo con la meta establecida. </t>
  </si>
  <si>
    <t>La ejecución del PAC consolidado (vigencia, Reservas y Pasivos) para el mes de septiembre de 2023, asciende a un 85.51%, sobre los recursos programados. La Subdirección Administrativa y Financiera tuvo una ejecución de 99.10% seguida de la Subdirección Técnica Parques con una ejecución de 88.78% frente a los recursos de PAC programados en el mes.  El PAC de la vigencia del período en medición tuvo un 93.14% de ejecución, el PAC de Reservas fue del 75.22% y el PAC de los pasivos tuvo una ejecución del 82.71% respecto de lo programado en el mes de septiembre de 2023.La ejecución del PAC consolidado (vigencia, Reservas y Pasivos) para el mes de septiembre de 2023, asciende a un 85.51%, sobre los recursos programados. La Subdirección Administrativa y Financiera tuvo una ejecución de 99.10% seguida de la Subdirección Técnica Parques con una ejecución de 88.78% frente a los recursos de PAC programados en el mes.  El PAC de la vigencia del período en medición tuvo un 93.14% de ejecución, el PAC de Reservas fue del 75.22% y el PAC de los pasivos tuvo una ejecución del 82.71% respecto de lo programado en el mes de septiembre de 2023.</t>
  </si>
  <si>
    <t>La ejecución del rubro de Gastos de Funcionamiento al cierre del mes de Septiembre de 2023, alcanzó el 68.90%</t>
  </si>
  <si>
    <t>La ejecución del rubro de Gastos de Inversión al cierre del mes de Septiembre de 2023, alcanzó el 57.73%.</t>
  </si>
  <si>
    <t>En el mes de septiembre de 2023 se presentó el 100% de los informes financieros dentro de los términos legales vigentes a los entes de vigilancia y control. 1. Cuenta mensual  a la Contraloría.</t>
  </si>
  <si>
    <t>Para el mes de agosto quedaron ocho (08) partidas conciliatorias correspondientes a las siguientes cuentas: 
Davivienda 8911: Orden de pago proveedores del 7 de julio del 2023. Reintegro de impuesto ventas evento pasarela.Gravamen movimientos financieros,Descuento por cobro retiro en cheque.
Sudameris 6830: Consignación proveedores 830025994 del 31 de agosto. Traslado de impuestos CE 113765. 
Sudameris 5760: Traslado de recursos Res 258823.</t>
  </si>
  <si>
    <t>En el tercer trimestre del 2023 se reportaron 2 tutelas 2023-00211 y  2023-00219 y 1 proceso de nulidad  y restablecimiento con fallo desfavorables cuya causa no tiene relación con favorecimiento detectados a terceros. La meta del indicador se cumple.</t>
  </si>
  <si>
    <t>Para el tercer trimestre del año 2023 no se detectaron casos de favorecimiento relacionados con el Aval deportivo de las Escuelas de formación deportiva y el Reconocimiento deportivo a clubes deportivos, clubes promotores y clubes pertenecientes a entidades no deportivas. La meta del indicador se cumple</t>
  </si>
  <si>
    <t>Para el 3 trimestre de 2023, fueron notificadas 28 actuaciones procesales correspondientes a 28 procesos de conocimiento de la Oficina Jurídica, dichos procesos se atendieron dentro de los términos legales establecidos por la ley. Dentro de los procesos judiciales que se notificaron existieron (20)  acciones de tutela, (1) controversias contractuales, (1) acción de cumplimiento, (5) conciliaciones extrajudiciales, (1) Protección de los derechos e intereses colectivos. Se adjunta evidencia de informe de procesos judiciales con corte a 31 de septiembre de 2023 y matriz de Excel donde se describen los procesos en el trimestre y su estado.</t>
  </si>
  <si>
    <t>Para el 3 trimestre de 2023, la STRD allegó 1  trámite de aval de escuelas deportivas a la OJ con documentación completa, estas se gestionaron dentro del término establecido, lo anterior muestra que se cumple con la meta del indicador.
Se adjunta seguimiento realizado a dichas solicitudes.</t>
  </si>
  <si>
    <t>En relación con el tercer trimestre de 2023, se reportaron 87 trámites de reconocimiento deportivo radicados con documentación completa, de los cuales los 87 se atendieron conforme estándar en el periodo analizado. Se adjunta evidencia. El resultado muestra que se cumpliendo con la  meta establecida para el indicador.</t>
  </si>
  <si>
    <t>Con corte a 30 de septiembre de 2023, 31 metas proyectos de inversión presentaron programación las cuales alcanzaron una ejecución del 100%.</t>
  </si>
  <si>
    <t>Durante el mes de septiembre se adelantó la verificación de valores por cada una de las metas de los proyectos de inversión incluidas en el PAA con relación a las reformulaciones remitidas</t>
  </si>
  <si>
    <t xml:space="preserve">Las 65 metas programadas para el tercer trimestre tuvieron el siguiente comportamiento de acuerdo con su programación asi, 63 cumplieron con su programacion al 100% y 2 no alcanzaron el cumplimiento, siendo Financiera con 75% y Desarrollo Humano con 70% quienes no cumplieron. </t>
  </si>
  <si>
    <t>Para el periodo se desarrollaron 17 proyectos para la gestión de las iniciativas contenidas en el PETI, con un avance promedio de 90% de avance de acuerdo con la documentación adjunta.</t>
  </si>
  <si>
    <t>Durante el mes de septiembre se adelantaron 4 orientaciones en el proceso de viabilidad de estudios previos de los procesos incluidos en el PAA.</t>
  </si>
  <si>
    <t>La programación del indicador para el  tercer trimestre de 2023, está compuesta por 48 reportes, los cuales se realizaron con la oportunidad requerida para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</si>
</sst>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quot;-&quot;??_-;_-@_-"/>
    <numFmt numFmtId="165" formatCode="0.0%"/>
    <numFmt numFmtId="166" formatCode="#,##0_ ;\-#,##0\ "/>
    <numFmt numFmtId="167" formatCode="_(* #,##0_);_(* \(#,##0\);_(* &quot;-&quot;??_);_(@_)"/>
    <numFmt numFmtId="168" formatCode="_-* #,##0_-;\-* #,##0_-;_-* &quot;-&quot;??_-;_-@"/>
    <numFmt numFmtId="169" formatCode="_-* #,##0.0_-;\-* #,##0.0_-;_-* &quot;-&quot;??_-;_-@"/>
    <numFmt numFmtId="170" formatCode="_-* #,##0.00_-;\-* #,##0.00_-;_-* &quot;-&quot;??_-;_-@"/>
  </numFmts>
  <fonts count="15">
    <font>
      <sz val="11"/>
      <color theme="1"/>
      <name val="Calibri"/>
      <scheme val="minor"/>
    </font>
    <font>
      <b/>
      <sz val="11"/>
      <color theme="1"/>
      <name val="Arial"/>
    </font>
    <font>
      <sz val="11"/>
      <name val="Calibri"/>
    </font>
    <font>
      <b/>
      <sz val="11"/>
      <color theme="1"/>
      <name val="Calibri"/>
    </font>
    <font>
      <b/>
      <sz val="14"/>
      <color theme="1"/>
      <name val="Calibri"/>
    </font>
    <font>
      <sz val="11"/>
      <color theme="1"/>
      <name val="Calibri"/>
    </font>
    <font>
      <sz val="11"/>
      <color theme="1"/>
      <name val="Arial"/>
    </font>
    <font>
      <sz val="8"/>
      <color theme="1"/>
      <name val="Calibri"/>
    </font>
    <font>
      <sz val="11"/>
      <color theme="1"/>
      <name val="Calibri"/>
      <scheme val="minor"/>
    </font>
    <font>
      <sz val="12"/>
      <color theme="1"/>
      <name val="Arial"/>
    </font>
    <font>
      <sz val="11"/>
      <color rgb="FFFFFFFF"/>
      <name val="Calibri"/>
    </font>
    <font>
      <strike/>
      <sz val="12"/>
      <color theme="1"/>
      <name val="Arial"/>
    </font>
    <font>
      <sz val="11"/>
      <color theme="1"/>
      <name val="Calibri"/>
      <family val="2"/>
    </font>
    <font>
      <b/>
      <sz val="11"/>
      <color theme="1"/>
      <name val="Calibri"/>
      <family val="2"/>
    </font>
    <font>
      <sz val="9"/>
      <color theme="1"/>
      <name val="Calibri"/>
      <family val="2"/>
    </font>
  </fonts>
  <fills count="6">
    <fill>
      <patternFill patternType="none"/>
    </fill>
    <fill>
      <patternFill patternType="gray125"/>
    </fill>
    <fill>
      <patternFill patternType="solid">
        <fgColor rgb="FF9CC2E5"/>
        <bgColor rgb="FF9CC2E5"/>
      </patternFill>
    </fill>
    <fill>
      <patternFill patternType="solid">
        <fgColor rgb="FFA8D08D"/>
        <bgColor rgb="FFA8D08D"/>
      </patternFill>
    </fill>
    <fill>
      <patternFill patternType="solid">
        <fgColor rgb="FFFFC000"/>
        <bgColor rgb="FFFFC000"/>
      </patternFill>
    </fill>
    <fill>
      <patternFill patternType="solid">
        <fgColor theme="4" tint="0.59999389629810485"/>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diagonal/>
    </border>
  </borders>
  <cellStyleXfs count="3">
    <xf numFmtId="0" fontId="0" fillId="0" borderId="0"/>
    <xf numFmtId="164" fontId="8" fillId="0" borderId="0" applyFont="0" applyFill="0" applyBorder="0" applyAlignment="0" applyProtection="0"/>
    <xf numFmtId="9" fontId="8" fillId="0" borderId="0" applyFont="0" applyFill="0" applyBorder="0" applyAlignment="0" applyProtection="0"/>
  </cellStyleXfs>
  <cellXfs count="75">
    <xf numFmtId="0" fontId="0" fillId="0" borderId="0" xfId="0"/>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center" vertical="center" wrapText="1"/>
    </xf>
    <xf numFmtId="0" fontId="5" fillId="0" borderId="0" xfId="0" applyFont="1"/>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xf>
    <xf numFmtId="9" fontId="5" fillId="0" borderId="5" xfId="0" applyNumberFormat="1" applyFont="1" applyBorder="1" applyAlignment="1">
      <alignment horizontal="center" vertical="center" wrapText="1"/>
    </xf>
    <xf numFmtId="3" fontId="5" fillId="0" borderId="1" xfId="0" applyNumberFormat="1" applyFont="1" applyBorder="1" applyAlignment="1">
      <alignment horizontal="center" vertical="center"/>
    </xf>
    <xf numFmtId="0" fontId="5" fillId="0" borderId="5" xfId="0" applyFont="1" applyBorder="1" applyAlignment="1">
      <alignment horizontal="center" vertical="center" wrapText="1"/>
    </xf>
    <xf numFmtId="0" fontId="5" fillId="0" borderId="5"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3" fillId="0" borderId="0" xfId="0" applyFont="1"/>
    <xf numFmtId="0" fontId="5" fillId="0" borderId="0" xfId="0" applyFont="1" applyAlignment="1">
      <alignment vertical="center"/>
    </xf>
    <xf numFmtId="0" fontId="5" fillId="2" borderId="6" xfId="0" applyFont="1" applyFill="1" applyBorder="1"/>
    <xf numFmtId="0" fontId="5" fillId="2" borderId="6" xfId="0" applyFont="1" applyFill="1" applyBorder="1" applyAlignment="1">
      <alignment wrapText="1"/>
    </xf>
    <xf numFmtId="0" fontId="5" fillId="3" borderId="6" xfId="0" applyFont="1" applyFill="1" applyBorder="1"/>
    <xf numFmtId="0" fontId="5" fillId="3" borderId="6" xfId="0" applyFont="1" applyFill="1" applyBorder="1" applyAlignment="1">
      <alignment wrapText="1"/>
    </xf>
    <xf numFmtId="0" fontId="8" fillId="0" borderId="0" xfId="0" applyFont="1"/>
    <xf numFmtId="0" fontId="3" fillId="4" borderId="6" xfId="0" applyFont="1" applyFill="1" applyBorder="1"/>
    <xf numFmtId="0" fontId="5" fillId="4" borderId="6" xfId="0" applyFont="1" applyFill="1" applyBorder="1"/>
    <xf numFmtId="9" fontId="5" fillId="0" borderId="0" xfId="0" applyNumberFormat="1" applyFont="1"/>
    <xf numFmtId="165" fontId="5" fillId="0" borderId="0" xfId="0" applyNumberFormat="1" applyFont="1"/>
    <xf numFmtId="0" fontId="9" fillId="0" borderId="0" xfId="0" applyFont="1"/>
    <xf numFmtId="0" fontId="5" fillId="0" borderId="1" xfId="0" applyFont="1" applyBorder="1" applyAlignment="1">
      <alignment horizontal="justify" vertical="center"/>
    </xf>
    <xf numFmtId="0" fontId="5" fillId="0" borderId="1" xfId="0" applyFont="1" applyBorder="1" applyAlignment="1">
      <alignment horizontal="justify" vertical="center" wrapText="1"/>
    </xf>
    <xf numFmtId="0" fontId="5" fillId="0" borderId="0" xfId="0" applyFont="1" applyAlignment="1">
      <alignment horizontal="justify" vertical="center"/>
    </xf>
    <xf numFmtId="0" fontId="1"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12" fillId="0" borderId="5" xfId="0" applyFont="1" applyBorder="1" applyAlignment="1">
      <alignment horizontal="justify" vertical="center" wrapText="1"/>
    </xf>
    <xf numFmtId="1" fontId="5" fillId="0" borderId="2" xfId="0" applyNumberFormat="1" applyFont="1" applyBorder="1" applyAlignment="1">
      <alignment horizontal="center" vertical="center"/>
    </xf>
    <xf numFmtId="9" fontId="5" fillId="0" borderId="5" xfId="0" applyNumberFormat="1" applyFont="1" applyBorder="1" applyAlignment="1">
      <alignment horizontal="center" vertical="center"/>
    </xf>
    <xf numFmtId="0" fontId="12" fillId="0" borderId="4" xfId="0" applyFont="1" applyBorder="1" applyAlignment="1">
      <alignment horizontal="justify" vertical="center" wrapText="1"/>
    </xf>
    <xf numFmtId="0" fontId="13" fillId="0" borderId="1" xfId="0" applyFont="1" applyBorder="1" applyAlignment="1">
      <alignment horizontal="center" vertical="center" wrapText="1"/>
    </xf>
    <xf numFmtId="0" fontId="6" fillId="0" borderId="1" xfId="0" applyFont="1" applyBorder="1" applyAlignment="1">
      <alignment horizontal="center" vertical="center"/>
    </xf>
    <xf numFmtId="4" fontId="5" fillId="0" borderId="1" xfId="0" applyNumberFormat="1" applyFont="1" applyBorder="1" applyAlignment="1">
      <alignment horizontal="center" vertical="center"/>
    </xf>
    <xf numFmtId="165" fontId="5" fillId="0" borderId="1" xfId="0" applyNumberFormat="1" applyFont="1" applyBorder="1" applyAlignment="1">
      <alignment horizontal="center" vertical="center"/>
    </xf>
    <xf numFmtId="9" fontId="5" fillId="0" borderId="4" xfId="0" applyNumberFormat="1" applyFont="1" applyBorder="1" applyAlignment="1">
      <alignment horizontal="justify" vertical="center" wrapText="1"/>
    </xf>
    <xf numFmtId="166" fontId="5" fillId="0" borderId="1" xfId="0" applyNumberFormat="1" applyFont="1" applyBorder="1" applyAlignment="1">
      <alignment horizontal="center" vertical="center"/>
    </xf>
    <xf numFmtId="10" fontId="5" fillId="0" borderId="1" xfId="0" applyNumberFormat="1" applyFont="1" applyBorder="1" applyAlignment="1">
      <alignment horizontal="center" vertical="center" wrapText="1"/>
    </xf>
    <xf numFmtId="10" fontId="5" fillId="0" borderId="1" xfId="0" applyNumberFormat="1" applyFont="1" applyBorder="1" applyAlignment="1">
      <alignment horizontal="center" vertical="center"/>
    </xf>
    <xf numFmtId="167" fontId="5" fillId="0" borderId="1"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0" fontId="5" fillId="0" borderId="7" xfId="0" applyFont="1" applyBorder="1" applyAlignment="1">
      <alignment horizontal="center" vertical="center"/>
    </xf>
    <xf numFmtId="9" fontId="5" fillId="0" borderId="2" xfId="0" applyNumberFormat="1" applyFont="1" applyBorder="1" applyAlignment="1">
      <alignment horizontal="center" vertical="center"/>
    </xf>
    <xf numFmtId="168" fontId="5" fillId="0" borderId="1" xfId="0" applyNumberFormat="1" applyFont="1" applyBorder="1" applyAlignment="1">
      <alignment horizontal="center" vertical="center"/>
    </xf>
    <xf numFmtId="167" fontId="5" fillId="0" borderId="1" xfId="0" applyNumberFormat="1" applyFont="1" applyBorder="1" applyAlignment="1">
      <alignment horizontal="center" vertical="center"/>
    </xf>
    <xf numFmtId="164" fontId="5" fillId="0" borderId="1" xfId="1" applyFont="1" applyFill="1" applyBorder="1" applyAlignment="1">
      <alignment horizontal="center" vertical="center"/>
    </xf>
    <xf numFmtId="0" fontId="7" fillId="0" borderId="1" xfId="0" applyFont="1" applyBorder="1" applyAlignment="1">
      <alignment horizontal="justify" vertical="center" wrapText="1"/>
    </xf>
    <xf numFmtId="169" fontId="5" fillId="0" borderId="1" xfId="0" applyNumberFormat="1" applyFont="1" applyBorder="1" applyAlignment="1">
      <alignment horizontal="center" vertical="center"/>
    </xf>
    <xf numFmtId="0" fontId="14" fillId="0" borderId="1" xfId="0" applyFont="1" applyBorder="1" applyAlignment="1">
      <alignment horizontal="justify" vertical="center" wrapText="1"/>
    </xf>
    <xf numFmtId="168" fontId="5" fillId="0" borderId="1" xfId="0" applyNumberFormat="1" applyFont="1" applyBorder="1" applyAlignment="1">
      <alignment horizontal="right" vertical="center"/>
    </xf>
    <xf numFmtId="0" fontId="5" fillId="0" borderId="5" xfId="0" applyFont="1" applyBorder="1" applyAlignment="1">
      <alignment horizontal="justify" vertical="center" wrapText="1"/>
    </xf>
    <xf numFmtId="170" fontId="5" fillId="0" borderId="0" xfId="0" applyNumberFormat="1" applyFont="1"/>
    <xf numFmtId="0" fontId="0" fillId="0" borderId="0" xfId="0" applyAlignment="1">
      <alignment horizontal="justify" vertical="center"/>
    </xf>
    <xf numFmtId="9" fontId="5" fillId="0" borderId="1" xfId="2" applyFont="1" applyBorder="1" applyAlignment="1">
      <alignment horizontal="center" vertical="center"/>
    </xf>
    <xf numFmtId="0" fontId="5" fillId="5" borderId="1" xfId="0" applyFont="1" applyFill="1" applyBorder="1" applyAlignment="1">
      <alignment horizontal="justify" vertical="center" wrapText="1"/>
    </xf>
    <xf numFmtId="0" fontId="5" fillId="5" borderId="1" xfId="0" applyFont="1" applyFill="1" applyBorder="1" applyAlignment="1">
      <alignment horizontal="justify" vertical="center"/>
    </xf>
    <xf numFmtId="0" fontId="1" fillId="0" borderId="2" xfId="0" applyFont="1" applyBorder="1" applyAlignment="1">
      <alignment horizontal="center" vertical="center"/>
    </xf>
    <xf numFmtId="0" fontId="2" fillId="0" borderId="3" xfId="0" applyFont="1" applyBorder="1"/>
    <xf numFmtId="0" fontId="2" fillId="0" borderId="4" xfId="0" applyFont="1" applyBorder="1"/>
    <xf numFmtId="0" fontId="5" fillId="0" borderId="1" xfId="0" applyFont="1" applyFill="1" applyBorder="1" applyAlignment="1">
      <alignment horizontal="justify" vertical="center" wrapText="1"/>
    </xf>
    <xf numFmtId="0" fontId="5" fillId="0" borderId="1" xfId="0" applyFont="1" applyFill="1" applyBorder="1" applyAlignment="1">
      <alignment horizontal="center" vertical="center"/>
    </xf>
    <xf numFmtId="9" fontId="5" fillId="0" borderId="1" xfId="0" applyNumberFormat="1" applyFont="1" applyFill="1" applyBorder="1" applyAlignment="1">
      <alignment horizontal="center" vertical="center"/>
    </xf>
    <xf numFmtId="9" fontId="5" fillId="0" borderId="1" xfId="0" applyNumberFormat="1" applyFont="1" applyFill="1" applyBorder="1" applyAlignment="1">
      <alignment horizontal="center" vertical="center" wrapText="1"/>
    </xf>
    <xf numFmtId="0" fontId="12" fillId="0" borderId="1" xfId="0" applyFont="1" applyFill="1" applyBorder="1" applyAlignment="1">
      <alignment horizontal="justify" vertical="center" wrapText="1"/>
    </xf>
    <xf numFmtId="0" fontId="5" fillId="0" borderId="0" xfId="0" applyFont="1" applyFill="1"/>
    <xf numFmtId="0" fontId="0" fillId="0" borderId="0" xfId="0" applyFill="1"/>
  </cellXfs>
  <cellStyles count="3">
    <cellStyle name="Millares" xfId="1" builtinId="3"/>
    <cellStyle name="Normal" xfId="0" builtinId="0"/>
    <cellStyle name="Porcentaje" xfId="2" builtinId="5"/>
  </cellStyles>
  <dxfs count="3">
    <dxf>
      <fill>
        <patternFill patternType="solid">
          <fgColor rgb="FFB4C6E7"/>
          <bgColor rgb="FF000000"/>
        </patternFill>
      </fill>
    </dxf>
    <dxf>
      <font>
        <color theme="0"/>
      </font>
      <fill>
        <patternFill patternType="none"/>
      </fill>
    </dxf>
    <dxf>
      <font>
        <color theme="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1" i="0">
                <a:solidFill>
                  <a:sysClr val="windowText" lastClr="000000"/>
                </a:solidFill>
                <a:latin typeface="+mn-lt"/>
              </a:defRPr>
            </a:pPr>
            <a:r>
              <a:rPr lang="es-CO" sz="1400" b="1" i="0">
                <a:solidFill>
                  <a:sysClr val="windowText" lastClr="000000"/>
                </a:solidFill>
                <a:latin typeface="+mn-lt"/>
              </a:rPr>
              <a:t>Total indicadores medidos - AGOSTO 2023</a:t>
            </a:r>
          </a:p>
        </c:rich>
      </c:tx>
      <c:overlay val="0"/>
    </c:title>
    <c:autoTitleDeleted val="0"/>
    <c:plotArea>
      <c:layout/>
      <c:pieChart>
        <c:varyColors val="1"/>
        <c:ser>
          <c:idx val="0"/>
          <c:order val="0"/>
          <c:dPt>
            <c:idx val="0"/>
            <c:bubble3D val="0"/>
            <c:spPr>
              <a:solidFill>
                <a:schemeClr val="accent1"/>
              </a:solidFill>
            </c:spPr>
            <c:extLst>
              <c:ext xmlns:c16="http://schemas.microsoft.com/office/drawing/2014/chart" uri="{C3380CC4-5D6E-409C-BE32-E72D297353CC}">
                <c16:uniqueId val="{00000001-9637-4CB1-974E-C011D7D8F82B}"/>
              </c:ext>
            </c:extLst>
          </c:dPt>
          <c:dPt>
            <c:idx val="1"/>
            <c:bubble3D val="0"/>
            <c:spPr>
              <a:solidFill>
                <a:schemeClr val="accent2"/>
              </a:solidFill>
            </c:spPr>
            <c:extLst>
              <c:ext xmlns:c16="http://schemas.microsoft.com/office/drawing/2014/chart" uri="{C3380CC4-5D6E-409C-BE32-E72D297353CC}">
                <c16:uniqueId val="{00000003-9637-4CB1-974E-C011D7D8F82B}"/>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Hoja1!$A$3:$A$5</c:f>
              <c:strCache>
                <c:ptCount val="3"/>
                <c:pt idx="0">
                  <c:v>Indicadores de Gestión</c:v>
                </c:pt>
                <c:pt idx="1">
                  <c:v>Indicadores de riesgos de corrupción</c:v>
                </c:pt>
                <c:pt idx="2">
                  <c:v>Indicador de Gestión y corrupción </c:v>
                </c:pt>
              </c:strCache>
            </c:strRef>
          </c:cat>
          <c:val>
            <c:numRef>
              <c:f>Hoja1!$B$3:$B$5</c:f>
              <c:numCache>
                <c:formatCode>General</c:formatCode>
                <c:ptCount val="3"/>
                <c:pt idx="0">
                  <c:v>40</c:v>
                </c:pt>
                <c:pt idx="1">
                  <c:v>7</c:v>
                </c:pt>
                <c:pt idx="2">
                  <c:v>1</c:v>
                </c:pt>
              </c:numCache>
            </c:numRef>
          </c:val>
          <c:extLst>
            <c:ext xmlns:c16="http://schemas.microsoft.com/office/drawing/2014/chart" uri="{C3380CC4-5D6E-409C-BE32-E72D297353CC}">
              <c16:uniqueId val="{00000004-9637-4CB1-974E-C011D7D8F82B}"/>
            </c:ext>
          </c:extLst>
        </c:ser>
        <c:dLbls>
          <c:showLegendKey val="0"/>
          <c:showVal val="0"/>
          <c:showCatName val="0"/>
          <c:showSerName val="0"/>
          <c:showPercent val="1"/>
          <c:showBubbleSize val="0"/>
          <c:showLeaderLines val="1"/>
        </c:dLbls>
        <c:firstSliceAng val="0"/>
      </c:pieChart>
    </c:plotArea>
    <c:legend>
      <c:legendPos val="r"/>
      <c:overlay val="0"/>
      <c:txPr>
        <a:bodyPr/>
        <a:lstStyle/>
        <a:p>
          <a:pPr lvl="0">
            <a:defRPr sz="900" b="0"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chemeClr val="dk1"/>
                </a:solidFill>
                <a:latin typeface="+mn-lt"/>
              </a:defRPr>
            </a:pPr>
            <a:r>
              <a:rPr lang="es-CO" sz="1800" b="1" i="0">
                <a:solidFill>
                  <a:schemeClr val="dk1"/>
                </a:solidFill>
                <a:latin typeface="+mn-lt"/>
              </a:rPr>
              <a:t>Resultado indicadores de Gestión-
AGOSTO 2023</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chemeClr val="accent1"/>
              </a:solidFill>
            </c:spPr>
            <c:extLst>
              <c:ext xmlns:c16="http://schemas.microsoft.com/office/drawing/2014/chart" uri="{C3380CC4-5D6E-409C-BE32-E72D297353CC}">
                <c16:uniqueId val="{00000001-B236-4727-B50E-E535142FB00E}"/>
              </c:ext>
            </c:extLst>
          </c:dPt>
          <c:dPt>
            <c:idx val="1"/>
            <c:bubble3D val="0"/>
            <c:spPr>
              <a:solidFill>
                <a:schemeClr val="accent2"/>
              </a:solidFill>
            </c:spPr>
            <c:extLst>
              <c:ext xmlns:c16="http://schemas.microsoft.com/office/drawing/2014/chart" uri="{C3380CC4-5D6E-409C-BE32-E72D297353CC}">
                <c16:uniqueId val="{00000003-B236-4727-B50E-E535142FB00E}"/>
              </c:ext>
            </c:extLst>
          </c:dPt>
          <c:dPt>
            <c:idx val="2"/>
            <c:bubble3D val="0"/>
            <c:spPr>
              <a:solidFill>
                <a:schemeClr val="accent3"/>
              </a:solidFill>
            </c:spPr>
            <c:extLst>
              <c:ext xmlns:c16="http://schemas.microsoft.com/office/drawing/2014/chart" uri="{C3380CC4-5D6E-409C-BE32-E72D297353CC}">
                <c16:uniqueId val="{00000005-B236-4727-B50E-E535142FB00E}"/>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Hoja1!$A$12:$A$14</c:f>
              <c:strCache>
                <c:ptCount val="3"/>
                <c:pt idx="0">
                  <c:v>Cumplimiento</c:v>
                </c:pt>
                <c:pt idx="1">
                  <c:v>Incumplimiento</c:v>
                </c:pt>
                <c:pt idx="2">
                  <c:v>No reportado</c:v>
                </c:pt>
              </c:strCache>
            </c:strRef>
          </c:cat>
          <c:val>
            <c:numRef>
              <c:f>Hoja1!$B$12:$B$14</c:f>
              <c:numCache>
                <c:formatCode>General</c:formatCode>
                <c:ptCount val="3"/>
                <c:pt idx="0">
                  <c:v>37</c:v>
                </c:pt>
                <c:pt idx="1">
                  <c:v>4</c:v>
                </c:pt>
                <c:pt idx="2">
                  <c:v>0</c:v>
                </c:pt>
              </c:numCache>
            </c:numRef>
          </c:val>
          <c:extLst>
            <c:ext xmlns:c16="http://schemas.microsoft.com/office/drawing/2014/chart" uri="{C3380CC4-5D6E-409C-BE32-E72D297353CC}">
              <c16:uniqueId val="{00000006-B236-4727-B50E-E535142FB00E}"/>
            </c:ext>
          </c:extLst>
        </c:ser>
        <c:dLbls>
          <c:showLegendKey val="0"/>
          <c:showVal val="0"/>
          <c:showCatName val="0"/>
          <c:showSerName val="0"/>
          <c:showPercent val="0"/>
          <c:showBubbleSize val="0"/>
          <c:showLeaderLines val="1"/>
        </c:dLbls>
      </c:pie3DChart>
    </c:plotArea>
    <c:legend>
      <c:legendPos val="b"/>
      <c:overlay val="0"/>
      <c:txPr>
        <a:bodyPr/>
        <a:lstStyle/>
        <a:p>
          <a:pPr lvl="0">
            <a:defRPr sz="900" b="0" i="0">
              <a:solidFill>
                <a:schemeClr val="dk1"/>
              </a:solidFill>
              <a:latin typeface="+mn-lt"/>
            </a:defRPr>
          </a:pPr>
          <a:endParaRPr lang="es-CO"/>
        </a:p>
      </c:txPr>
    </c:legend>
    <c:plotVisOnly val="1"/>
    <c:dispBlanksAs val="zero"/>
    <c:showDLblsOverMax val="1"/>
  </c:chart>
  <c:spPr>
    <a:solidFill>
      <a:schemeClr val="lt1"/>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238126</xdr:colOff>
      <xdr:row>0</xdr:row>
      <xdr:rowOff>38100</xdr:rowOff>
    </xdr:from>
    <xdr:ext cx="3295650" cy="1457325"/>
    <xdr:graphicFrame macro="">
      <xdr:nvGraphicFramePr>
        <xdr:cNvPr id="354178924" name="Chart 1">
          <a:extLst>
            <a:ext uri="{FF2B5EF4-FFF2-40B4-BE49-F238E27FC236}">
              <a16:creationId xmlns:a16="http://schemas.microsoft.com/office/drawing/2014/main" id="{00000000-0008-0000-0200-00006C571C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352425</xdr:colOff>
      <xdr:row>9</xdr:row>
      <xdr:rowOff>161925</xdr:rowOff>
    </xdr:from>
    <xdr:ext cx="5400675" cy="3295650"/>
    <xdr:graphicFrame macro="">
      <xdr:nvGraphicFramePr>
        <xdr:cNvPr id="652318944" name="Chart 2">
          <a:extLst>
            <a:ext uri="{FF2B5EF4-FFF2-40B4-BE49-F238E27FC236}">
              <a16:creationId xmlns:a16="http://schemas.microsoft.com/office/drawing/2014/main" id="{00000000-0008-0000-0200-0000E098E1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solucion.idrd.gov.co/Isolucion4IDRD/Medicion/frmValorIndicador.aspx?Accion=Editar&amp;CodIndicador=MTYyNA==" TargetMode="External"/><Relationship Id="rId7" Type="http://schemas.openxmlformats.org/officeDocument/2006/relationships/comments" Target="../comments1.xml"/><Relationship Id="rId2" Type="http://schemas.openxmlformats.org/officeDocument/2006/relationships/hyperlink" Target="https://isolucion.idrd.gov.co/Isolucion4IDRD/Medicion/frmValorIndicador.aspx?Accion=Editar&amp;CodIndicador=MTYyMw==" TargetMode="External"/><Relationship Id="rId1" Type="http://schemas.openxmlformats.org/officeDocument/2006/relationships/hyperlink" Target="https://isolucion.idrd.gov.co/Isolucion4IDRD/Medicion/frmValorIndicador.aspx?Accion=Editar&amp;CodIndicador=MTYyMQ=="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isolucion.idrd.gov.co/Isolucion4IDRD/Medicion/frmValorIndicador.aspx?Accion=Editar&amp;CodIndicador=MTYyM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X997"/>
  <sheetViews>
    <sheetView tabSelected="1" zoomScale="90" zoomScaleNormal="90" workbookViewId="0">
      <selection activeCell="C13" sqref="C13"/>
    </sheetView>
  </sheetViews>
  <sheetFormatPr baseColWidth="10" defaultColWidth="14.42578125" defaultRowHeight="15" customHeight="1"/>
  <cols>
    <col min="1" max="1" width="22.7109375" customWidth="1"/>
    <col min="2" max="2" width="31.5703125" customWidth="1"/>
    <col min="3" max="3" width="46.7109375" customWidth="1"/>
    <col min="4" max="4" width="13.28515625" customWidth="1"/>
    <col min="5" max="5" width="15.85546875" customWidth="1"/>
    <col min="6" max="6" width="9.42578125" customWidth="1"/>
    <col min="7" max="7" width="23.140625" customWidth="1"/>
    <col min="8" max="9" width="17.42578125" customWidth="1"/>
    <col min="10" max="10" width="16.28515625" customWidth="1"/>
    <col min="11" max="11" width="94.28515625" style="61" customWidth="1"/>
    <col min="12" max="24" width="10.7109375" customWidth="1"/>
  </cols>
  <sheetData>
    <row r="1" spans="1:24" ht="44.25" customHeight="1">
      <c r="A1" s="1" t="s">
        <v>0</v>
      </c>
      <c r="B1" s="1" t="s">
        <v>1</v>
      </c>
      <c r="C1" s="1" t="s">
        <v>2</v>
      </c>
      <c r="D1" s="1" t="s">
        <v>3</v>
      </c>
      <c r="E1" s="2" t="s">
        <v>4</v>
      </c>
      <c r="F1" s="1" t="s">
        <v>5</v>
      </c>
      <c r="G1" s="65" t="s">
        <v>6</v>
      </c>
      <c r="H1" s="66"/>
      <c r="I1" s="67"/>
      <c r="J1" s="40" t="s">
        <v>365</v>
      </c>
      <c r="K1" s="40" t="s">
        <v>7</v>
      </c>
      <c r="L1" s="4"/>
      <c r="M1" s="4"/>
      <c r="N1" s="4"/>
      <c r="O1" s="4"/>
      <c r="P1" s="4"/>
      <c r="Q1" s="4"/>
      <c r="R1" s="4"/>
      <c r="S1" s="4"/>
      <c r="T1" s="4"/>
      <c r="U1" s="4"/>
      <c r="V1" s="4"/>
      <c r="W1" s="4"/>
      <c r="X1" s="4"/>
    </row>
    <row r="2" spans="1:24" ht="30.75" hidden="1" customHeight="1">
      <c r="A2" s="33"/>
      <c r="B2" s="2"/>
      <c r="C2" s="2"/>
      <c r="D2" s="5"/>
      <c r="E2" s="1"/>
      <c r="F2" s="1"/>
      <c r="G2" s="6" t="s">
        <v>9</v>
      </c>
      <c r="H2" s="6" t="s">
        <v>10</v>
      </c>
      <c r="I2" s="6" t="s">
        <v>6</v>
      </c>
      <c r="J2" s="3"/>
      <c r="K2" s="34"/>
      <c r="L2" s="4"/>
      <c r="M2" s="4"/>
      <c r="N2" s="4"/>
      <c r="O2" s="4"/>
      <c r="P2" s="4"/>
      <c r="Q2" s="4"/>
      <c r="R2" s="4"/>
      <c r="S2" s="4"/>
      <c r="T2" s="4"/>
      <c r="U2" s="4"/>
      <c r="V2" s="4"/>
      <c r="W2" s="4"/>
      <c r="X2" s="4"/>
    </row>
    <row r="3" spans="1:24" s="74" customFormat="1" ht="45">
      <c r="A3" s="64" t="s">
        <v>11</v>
      </c>
      <c r="B3" s="68" t="s">
        <v>12</v>
      </c>
      <c r="C3" s="68" t="s">
        <v>13</v>
      </c>
      <c r="D3" s="69" t="s">
        <v>14</v>
      </c>
      <c r="E3" s="69" t="s">
        <v>15</v>
      </c>
      <c r="F3" s="70">
        <v>1</v>
      </c>
      <c r="G3" s="69">
        <v>48</v>
      </c>
      <c r="H3" s="69">
        <v>48</v>
      </c>
      <c r="I3" s="70">
        <f>G3/H3</f>
        <v>1</v>
      </c>
      <c r="J3" s="71">
        <f>I3/F3</f>
        <v>1</v>
      </c>
      <c r="K3" s="72" t="s">
        <v>440</v>
      </c>
      <c r="L3" s="73"/>
      <c r="M3" s="73"/>
      <c r="N3" s="73"/>
      <c r="O3" s="73"/>
      <c r="P3" s="73"/>
      <c r="Q3" s="73"/>
      <c r="R3" s="73"/>
      <c r="S3" s="73"/>
      <c r="T3" s="73"/>
      <c r="U3" s="73"/>
      <c r="V3" s="73"/>
      <c r="W3" s="73"/>
      <c r="X3" s="73"/>
    </row>
    <row r="4" spans="1:24" ht="30" hidden="1">
      <c r="A4" s="30" t="s">
        <v>11</v>
      </c>
      <c r="B4" s="31" t="s">
        <v>19</v>
      </c>
      <c r="C4" s="31" t="s">
        <v>20</v>
      </c>
      <c r="D4" s="7" t="s">
        <v>14</v>
      </c>
      <c r="E4" s="7" t="s">
        <v>21</v>
      </c>
      <c r="F4" s="8">
        <v>0.63</v>
      </c>
      <c r="G4" s="7"/>
      <c r="H4" s="41"/>
      <c r="I4" s="8"/>
      <c r="J4" s="9"/>
      <c r="K4" s="31"/>
      <c r="L4" s="4"/>
      <c r="M4" s="4"/>
      <c r="N4" s="4"/>
      <c r="O4" s="4"/>
      <c r="P4" s="4"/>
      <c r="Q4" s="4"/>
      <c r="R4" s="4"/>
      <c r="S4" s="4"/>
      <c r="T4" s="4"/>
      <c r="U4" s="4"/>
      <c r="V4" s="4"/>
      <c r="W4" s="4"/>
      <c r="X4" s="4"/>
    </row>
    <row r="5" spans="1:24" ht="30.75" customHeight="1">
      <c r="A5" s="64" t="s">
        <v>11</v>
      </c>
      <c r="B5" s="35" t="s">
        <v>22</v>
      </c>
      <c r="C5" s="31" t="s">
        <v>23</v>
      </c>
      <c r="D5" s="7" t="s">
        <v>14</v>
      </c>
      <c r="E5" s="7" t="s">
        <v>18</v>
      </c>
      <c r="F5" s="8">
        <v>1</v>
      </c>
      <c r="G5" s="7">
        <v>31</v>
      </c>
      <c r="H5" s="7">
        <v>31</v>
      </c>
      <c r="I5" s="8">
        <f>G5/H5</f>
        <v>1</v>
      </c>
      <c r="J5" s="9">
        <f>I5/F5</f>
        <v>1</v>
      </c>
      <c r="K5" s="31" t="s">
        <v>435</v>
      </c>
      <c r="L5" s="4"/>
      <c r="M5" s="4"/>
      <c r="N5" s="4"/>
      <c r="O5" s="4"/>
      <c r="P5" s="4"/>
      <c r="Q5" s="4"/>
      <c r="R5" s="4"/>
      <c r="S5" s="4"/>
      <c r="T5" s="4"/>
      <c r="U5" s="4"/>
      <c r="V5" s="4"/>
      <c r="W5" s="4"/>
      <c r="X5" s="4"/>
    </row>
    <row r="6" spans="1:24" ht="45">
      <c r="A6" s="64" t="s">
        <v>11</v>
      </c>
      <c r="B6" s="31" t="s">
        <v>24</v>
      </c>
      <c r="C6" s="31" t="s">
        <v>25</v>
      </c>
      <c r="D6" s="7" t="s">
        <v>14</v>
      </c>
      <c r="E6" s="7" t="s">
        <v>15</v>
      </c>
      <c r="F6" s="8">
        <v>1</v>
      </c>
      <c r="G6" s="7">
        <v>63</v>
      </c>
      <c r="H6" s="7">
        <v>65</v>
      </c>
      <c r="I6" s="8">
        <f>G6/H6</f>
        <v>0.96923076923076923</v>
      </c>
      <c r="J6" s="9">
        <f>I6/F6</f>
        <v>0.96923076923076923</v>
      </c>
      <c r="K6" s="31" t="s">
        <v>437</v>
      </c>
      <c r="L6" s="4"/>
      <c r="M6" s="4"/>
      <c r="N6" s="4"/>
      <c r="O6" s="4"/>
      <c r="P6" s="4"/>
      <c r="Q6" s="4"/>
      <c r="R6" s="4"/>
      <c r="S6" s="4"/>
      <c r="T6" s="4"/>
      <c r="U6" s="4"/>
      <c r="V6" s="4"/>
      <c r="W6" s="4"/>
      <c r="X6" s="4"/>
    </row>
    <row r="7" spans="1:24" ht="35.25" customHeight="1">
      <c r="A7" s="64" t="s">
        <v>11</v>
      </c>
      <c r="B7" s="31" t="s">
        <v>26</v>
      </c>
      <c r="C7" s="35" t="s">
        <v>27</v>
      </c>
      <c r="D7" s="7" t="s">
        <v>14</v>
      </c>
      <c r="E7" s="7" t="s">
        <v>18</v>
      </c>
      <c r="F7" s="8">
        <v>1</v>
      </c>
      <c r="G7" s="7">
        <v>4</v>
      </c>
      <c r="H7" s="7">
        <v>4</v>
      </c>
      <c r="I7" s="8">
        <f>G7/H7</f>
        <v>1</v>
      </c>
      <c r="J7" s="9">
        <f>I7/F7</f>
        <v>1</v>
      </c>
      <c r="K7" s="31" t="s">
        <v>439</v>
      </c>
      <c r="L7" s="4"/>
      <c r="M7" s="4"/>
      <c r="N7" s="4"/>
      <c r="O7" s="4"/>
      <c r="P7" s="4"/>
      <c r="Q7" s="4"/>
      <c r="R7" s="4"/>
      <c r="S7" s="4"/>
      <c r="T7" s="4"/>
      <c r="U7" s="4"/>
      <c r="V7" s="4"/>
      <c r="W7" s="4"/>
      <c r="X7" s="4"/>
    </row>
    <row r="8" spans="1:24" ht="45">
      <c r="A8" s="64" t="s">
        <v>11</v>
      </c>
      <c r="B8" s="35" t="s">
        <v>361</v>
      </c>
      <c r="C8" s="31" t="s">
        <v>28</v>
      </c>
      <c r="D8" s="7" t="s">
        <v>14</v>
      </c>
      <c r="E8" s="7" t="s">
        <v>18</v>
      </c>
      <c r="F8" s="8">
        <v>1</v>
      </c>
      <c r="G8" s="7">
        <v>1</v>
      </c>
      <c r="H8" s="7">
        <v>1</v>
      </c>
      <c r="I8" s="8">
        <f>G8/H8</f>
        <v>1</v>
      </c>
      <c r="J8" s="9">
        <f>I8/F8</f>
        <v>1</v>
      </c>
      <c r="K8" s="31" t="s">
        <v>436</v>
      </c>
      <c r="L8" s="4"/>
      <c r="M8" s="4"/>
      <c r="N8" s="4"/>
      <c r="O8" s="4"/>
      <c r="P8" s="4"/>
      <c r="Q8" s="4"/>
      <c r="R8" s="4"/>
      <c r="S8" s="4"/>
      <c r="T8" s="4"/>
      <c r="U8" s="4"/>
      <c r="V8" s="4"/>
      <c r="W8" s="4"/>
      <c r="X8" s="4"/>
    </row>
    <row r="9" spans="1:24" ht="30" hidden="1">
      <c r="A9" s="30" t="s">
        <v>11</v>
      </c>
      <c r="B9" s="31" t="s">
        <v>29</v>
      </c>
      <c r="C9" s="31" t="s">
        <v>30</v>
      </c>
      <c r="D9" s="7" t="s">
        <v>14</v>
      </c>
      <c r="E9" s="7" t="s">
        <v>31</v>
      </c>
      <c r="F9" s="8">
        <v>0.95</v>
      </c>
      <c r="G9" s="42"/>
      <c r="H9" s="7"/>
      <c r="I9" s="43"/>
      <c r="J9" s="9"/>
      <c r="K9" s="31"/>
      <c r="L9" s="4"/>
      <c r="M9" s="4"/>
      <c r="N9" s="4"/>
      <c r="O9" s="4"/>
      <c r="P9" s="4"/>
      <c r="Q9" s="4"/>
      <c r="R9" s="4"/>
      <c r="S9" s="4"/>
      <c r="T9" s="4"/>
      <c r="U9" s="4"/>
      <c r="V9" s="4"/>
      <c r="W9" s="4"/>
      <c r="X9" s="4"/>
    </row>
    <row r="10" spans="1:24" ht="60">
      <c r="A10" s="64" t="s">
        <v>32</v>
      </c>
      <c r="B10" s="31" t="s">
        <v>33</v>
      </c>
      <c r="C10" s="31" t="s">
        <v>34</v>
      </c>
      <c r="D10" s="7" t="s">
        <v>14</v>
      </c>
      <c r="E10" s="7" t="s">
        <v>15</v>
      </c>
      <c r="F10" s="8">
        <v>1</v>
      </c>
      <c r="G10" s="7">
        <v>17</v>
      </c>
      <c r="H10" s="7">
        <v>17</v>
      </c>
      <c r="I10" s="9">
        <f>G10/H10</f>
        <v>1</v>
      </c>
      <c r="J10" s="8">
        <f>I10/F10</f>
        <v>1</v>
      </c>
      <c r="K10" s="31" t="s">
        <v>368</v>
      </c>
      <c r="L10" s="4"/>
      <c r="M10" s="4"/>
      <c r="N10" s="4"/>
      <c r="O10" s="4"/>
      <c r="P10" s="4"/>
      <c r="Q10" s="4"/>
      <c r="R10" s="4"/>
      <c r="S10" s="4"/>
      <c r="T10" s="4"/>
      <c r="U10" s="4"/>
      <c r="V10" s="4"/>
      <c r="W10" s="4"/>
      <c r="X10" s="4"/>
    </row>
    <row r="11" spans="1:24" ht="45">
      <c r="A11" s="64" t="s">
        <v>32</v>
      </c>
      <c r="B11" s="31" t="s">
        <v>35</v>
      </c>
      <c r="C11" s="31" t="s">
        <v>36</v>
      </c>
      <c r="D11" s="7" t="s">
        <v>14</v>
      </c>
      <c r="E11" s="7" t="s">
        <v>15</v>
      </c>
      <c r="F11" s="8">
        <v>1</v>
      </c>
      <c r="G11" s="7">
        <v>25</v>
      </c>
      <c r="H11" s="7">
        <v>25</v>
      </c>
      <c r="I11" s="9">
        <f>G11/H11</f>
        <v>1</v>
      </c>
      <c r="J11" s="8">
        <f>I11/F11</f>
        <v>1</v>
      </c>
      <c r="K11" s="31" t="s">
        <v>370</v>
      </c>
      <c r="L11" s="4"/>
      <c r="M11" s="4"/>
      <c r="N11" s="4"/>
      <c r="O11" s="4"/>
      <c r="P11" s="4"/>
      <c r="Q11" s="4"/>
      <c r="R11" s="4"/>
      <c r="S11" s="4"/>
      <c r="T11" s="4"/>
      <c r="U11" s="4"/>
      <c r="V11" s="4"/>
      <c r="W11" s="4"/>
      <c r="X11" s="4"/>
    </row>
    <row r="12" spans="1:24" ht="81" customHeight="1">
      <c r="A12" s="64" t="s">
        <v>32</v>
      </c>
      <c r="B12" s="31" t="s">
        <v>37</v>
      </c>
      <c r="C12" s="31" t="s">
        <v>38</v>
      </c>
      <c r="D12" s="10" t="s">
        <v>39</v>
      </c>
      <c r="E12" s="7" t="s">
        <v>18</v>
      </c>
      <c r="F12" s="11">
        <v>0</v>
      </c>
      <c r="G12" s="7">
        <v>0</v>
      </c>
      <c r="H12" s="7">
        <v>0</v>
      </c>
      <c r="I12" s="7">
        <v>0</v>
      </c>
      <c r="J12" s="8">
        <v>1</v>
      </c>
      <c r="K12" s="35" t="s">
        <v>369</v>
      </c>
      <c r="L12" s="4"/>
      <c r="M12" s="4"/>
      <c r="N12" s="4"/>
      <c r="O12" s="4"/>
      <c r="P12" s="4"/>
      <c r="Q12" s="4"/>
      <c r="R12" s="4"/>
      <c r="S12" s="4"/>
      <c r="T12" s="4"/>
      <c r="U12" s="4"/>
      <c r="V12" s="4"/>
      <c r="W12" s="4"/>
      <c r="X12" s="4"/>
    </row>
    <row r="13" spans="1:24" ht="255">
      <c r="A13" s="63" t="s">
        <v>40</v>
      </c>
      <c r="B13" s="31" t="s">
        <v>41</v>
      </c>
      <c r="C13" s="31" t="s">
        <v>42</v>
      </c>
      <c r="D13" s="10" t="s">
        <v>14</v>
      </c>
      <c r="E13" s="10" t="s">
        <v>15</v>
      </c>
      <c r="F13" s="8">
        <v>0.9</v>
      </c>
      <c r="G13" s="7">
        <v>100</v>
      </c>
      <c r="H13" s="7">
        <v>90</v>
      </c>
      <c r="I13" s="62">
        <f>G13/H13</f>
        <v>1.1111111111111112</v>
      </c>
      <c r="J13" s="8">
        <f>I13/F13</f>
        <v>1.2345679012345678</v>
      </c>
      <c r="K13" s="44" t="s">
        <v>387</v>
      </c>
      <c r="L13" s="4"/>
      <c r="M13" s="4"/>
      <c r="N13" s="4"/>
      <c r="O13" s="4"/>
      <c r="P13" s="4"/>
      <c r="Q13" s="4"/>
      <c r="R13" s="4"/>
      <c r="S13" s="4"/>
      <c r="T13" s="4"/>
      <c r="U13" s="4"/>
      <c r="V13" s="4"/>
      <c r="W13" s="4"/>
      <c r="X13" s="4"/>
    </row>
    <row r="14" spans="1:24" ht="96" customHeight="1">
      <c r="A14" s="63" t="s">
        <v>40</v>
      </c>
      <c r="B14" s="30" t="s">
        <v>43</v>
      </c>
      <c r="C14" s="30" t="s">
        <v>44</v>
      </c>
      <c r="D14" s="7" t="s">
        <v>14</v>
      </c>
      <c r="E14" s="7" t="s">
        <v>18</v>
      </c>
      <c r="F14" s="8">
        <v>1</v>
      </c>
      <c r="G14" s="7">
        <v>18</v>
      </c>
      <c r="H14" s="7">
        <v>18</v>
      </c>
      <c r="I14" s="62">
        <f>G14/H14</f>
        <v>1</v>
      </c>
      <c r="J14" s="8">
        <f>I14/F14</f>
        <v>1</v>
      </c>
      <c r="K14" s="31" t="s">
        <v>388</v>
      </c>
      <c r="L14" s="4"/>
      <c r="M14" s="4"/>
      <c r="N14" s="4"/>
      <c r="O14" s="4"/>
      <c r="P14" s="4"/>
      <c r="Q14" s="4"/>
      <c r="R14" s="4"/>
      <c r="S14" s="4"/>
      <c r="T14" s="4"/>
      <c r="U14" s="4"/>
      <c r="V14" s="4"/>
      <c r="W14" s="4"/>
      <c r="X14" s="4"/>
    </row>
    <row r="15" spans="1:24" ht="45" hidden="1">
      <c r="A15" s="31" t="s">
        <v>40</v>
      </c>
      <c r="B15" s="31" t="s">
        <v>45</v>
      </c>
      <c r="C15" s="31" t="s">
        <v>46</v>
      </c>
      <c r="D15" s="10" t="s">
        <v>39</v>
      </c>
      <c r="E15" s="10" t="s">
        <v>47</v>
      </c>
      <c r="F15" s="8">
        <v>1</v>
      </c>
      <c r="G15" s="7"/>
      <c r="H15" s="7"/>
      <c r="I15" s="8"/>
      <c r="J15" s="12"/>
      <c r="K15" s="31"/>
      <c r="L15" s="4"/>
      <c r="M15" s="4"/>
      <c r="N15" s="4"/>
      <c r="O15" s="4"/>
      <c r="P15" s="4"/>
      <c r="Q15" s="4"/>
      <c r="R15" s="4"/>
      <c r="S15" s="4"/>
      <c r="T15" s="4"/>
      <c r="U15" s="4"/>
      <c r="V15" s="4"/>
      <c r="W15" s="4"/>
      <c r="X15" s="4"/>
    </row>
    <row r="16" spans="1:24" ht="30" hidden="1">
      <c r="A16" s="31" t="s">
        <v>40</v>
      </c>
      <c r="B16" s="31" t="s">
        <v>48</v>
      </c>
      <c r="C16" s="31" t="s">
        <v>49</v>
      </c>
      <c r="D16" s="10" t="s">
        <v>39</v>
      </c>
      <c r="E16" s="10" t="s">
        <v>21</v>
      </c>
      <c r="F16" s="13">
        <v>0</v>
      </c>
      <c r="G16" s="7"/>
      <c r="H16" s="7"/>
      <c r="I16" s="7"/>
      <c r="J16" s="12"/>
      <c r="K16" s="31"/>
      <c r="L16" s="4"/>
      <c r="M16" s="4"/>
      <c r="N16" s="4"/>
      <c r="O16" s="4"/>
      <c r="P16" s="4"/>
      <c r="Q16" s="4"/>
      <c r="R16" s="4"/>
      <c r="S16" s="4"/>
      <c r="T16" s="4"/>
      <c r="U16" s="4"/>
      <c r="V16" s="4"/>
      <c r="W16" s="4"/>
      <c r="X16" s="4"/>
    </row>
    <row r="17" spans="1:24" ht="75" hidden="1">
      <c r="A17" s="31" t="s">
        <v>40</v>
      </c>
      <c r="B17" s="31" t="s">
        <v>50</v>
      </c>
      <c r="C17" s="31" t="s">
        <v>51</v>
      </c>
      <c r="D17" s="10" t="s">
        <v>14</v>
      </c>
      <c r="E17" s="10" t="s">
        <v>52</v>
      </c>
      <c r="F17" s="8">
        <v>0.95</v>
      </c>
      <c r="G17" s="7"/>
      <c r="H17" s="7"/>
      <c r="I17" s="45"/>
      <c r="J17" s="9"/>
      <c r="K17" s="31"/>
      <c r="L17" s="4"/>
      <c r="M17" s="4"/>
      <c r="N17" s="4"/>
      <c r="O17" s="4"/>
      <c r="P17" s="4"/>
      <c r="Q17" s="4"/>
      <c r="R17" s="4"/>
      <c r="S17" s="4"/>
      <c r="T17" s="4"/>
      <c r="U17" s="4"/>
      <c r="V17" s="4"/>
      <c r="W17" s="4"/>
      <c r="X17" s="4"/>
    </row>
    <row r="18" spans="1:24" ht="60" hidden="1">
      <c r="A18" s="31" t="s">
        <v>53</v>
      </c>
      <c r="B18" s="31" t="s">
        <v>54</v>
      </c>
      <c r="C18" s="31" t="s">
        <v>55</v>
      </c>
      <c r="D18" s="10" t="s">
        <v>14</v>
      </c>
      <c r="E18" s="10" t="s">
        <v>21</v>
      </c>
      <c r="F18" s="8">
        <v>0.65</v>
      </c>
      <c r="G18" s="7"/>
      <c r="H18" s="7"/>
      <c r="I18" s="43"/>
      <c r="J18" s="8"/>
      <c r="K18" s="31"/>
      <c r="L18" s="4"/>
      <c r="M18" s="4"/>
      <c r="N18" s="4"/>
      <c r="O18" s="4"/>
      <c r="P18" s="4"/>
      <c r="Q18" s="4"/>
      <c r="R18" s="4"/>
      <c r="S18" s="4"/>
      <c r="T18" s="4"/>
      <c r="U18" s="4"/>
      <c r="V18" s="4"/>
      <c r="W18" s="4"/>
      <c r="X18" s="4"/>
    </row>
    <row r="19" spans="1:24" ht="45" hidden="1">
      <c r="A19" s="31" t="s">
        <v>53</v>
      </c>
      <c r="B19" s="31" t="s">
        <v>56</v>
      </c>
      <c r="C19" s="31" t="s">
        <v>57</v>
      </c>
      <c r="D19" s="10" t="s">
        <v>14</v>
      </c>
      <c r="E19" s="10" t="s">
        <v>52</v>
      </c>
      <c r="F19" s="8">
        <v>0.95</v>
      </c>
      <c r="G19" s="8"/>
      <c r="H19" s="7"/>
      <c r="I19" s="8"/>
      <c r="J19" s="46"/>
      <c r="K19" s="31"/>
      <c r="L19" s="4"/>
      <c r="M19" s="4"/>
      <c r="N19" s="4"/>
      <c r="O19" s="4"/>
      <c r="P19" s="4"/>
      <c r="Q19" s="4"/>
      <c r="R19" s="4"/>
      <c r="S19" s="4"/>
      <c r="T19" s="4"/>
      <c r="U19" s="4"/>
      <c r="V19" s="4"/>
      <c r="W19" s="4"/>
      <c r="X19" s="4"/>
    </row>
    <row r="20" spans="1:24" ht="63" hidden="1" customHeight="1">
      <c r="A20" s="31" t="s">
        <v>53</v>
      </c>
      <c r="B20" s="31" t="s">
        <v>58</v>
      </c>
      <c r="C20" s="31" t="s">
        <v>55</v>
      </c>
      <c r="D20" s="10" t="s">
        <v>14</v>
      </c>
      <c r="E20" s="10" t="s">
        <v>52</v>
      </c>
      <c r="F20" s="8">
        <v>0.8</v>
      </c>
      <c r="G20" s="47"/>
      <c r="H20" s="7"/>
      <c r="I20" s="47"/>
      <c r="J20" s="8"/>
      <c r="K20" s="31"/>
      <c r="L20" s="4"/>
      <c r="M20" s="4"/>
      <c r="N20" s="4"/>
      <c r="O20" s="4"/>
      <c r="P20" s="4"/>
      <c r="Q20" s="4"/>
      <c r="R20" s="4"/>
      <c r="S20" s="4"/>
      <c r="T20" s="4"/>
      <c r="U20" s="4"/>
      <c r="V20" s="4"/>
      <c r="W20" s="4"/>
      <c r="X20" s="4"/>
    </row>
    <row r="21" spans="1:24" ht="107.25" hidden="1" customHeight="1">
      <c r="A21" s="31" t="s">
        <v>53</v>
      </c>
      <c r="B21" s="31" t="s">
        <v>59</v>
      </c>
      <c r="C21" s="31" t="s">
        <v>60</v>
      </c>
      <c r="D21" s="10" t="s">
        <v>14</v>
      </c>
      <c r="E21" s="10" t="s">
        <v>61</v>
      </c>
      <c r="F21" s="8">
        <v>0.76</v>
      </c>
      <c r="G21" s="7"/>
      <c r="H21" s="7"/>
      <c r="I21" s="47"/>
      <c r="J21" s="8"/>
      <c r="K21" s="31"/>
      <c r="L21" s="4"/>
      <c r="M21" s="4"/>
      <c r="N21" s="4"/>
      <c r="O21" s="4"/>
      <c r="P21" s="4"/>
      <c r="Q21" s="4"/>
      <c r="R21" s="4"/>
      <c r="S21" s="4"/>
      <c r="T21" s="4"/>
      <c r="U21" s="4"/>
      <c r="V21" s="4"/>
      <c r="W21" s="4"/>
      <c r="X21" s="4"/>
    </row>
    <row r="22" spans="1:24" ht="103.5" customHeight="1">
      <c r="A22" s="63" t="s">
        <v>53</v>
      </c>
      <c r="B22" s="31" t="s">
        <v>62</v>
      </c>
      <c r="C22" s="31" t="s">
        <v>63</v>
      </c>
      <c r="D22" s="10" t="s">
        <v>39</v>
      </c>
      <c r="E22" s="10" t="s">
        <v>15</v>
      </c>
      <c r="F22" s="11">
        <v>0</v>
      </c>
      <c r="G22" s="7">
        <v>0</v>
      </c>
      <c r="H22" s="7">
        <v>0</v>
      </c>
      <c r="I22" s="10">
        <v>0</v>
      </c>
      <c r="J22" s="9">
        <v>1</v>
      </c>
      <c r="K22" s="31" t="s">
        <v>391</v>
      </c>
      <c r="L22" s="4"/>
      <c r="M22" s="4"/>
      <c r="N22" s="4"/>
      <c r="O22" s="4"/>
      <c r="P22" s="4"/>
      <c r="Q22" s="4"/>
      <c r="R22" s="4"/>
      <c r="S22" s="4"/>
      <c r="T22" s="4"/>
      <c r="U22" s="4"/>
      <c r="V22" s="4"/>
      <c r="W22" s="4"/>
      <c r="X22" s="4"/>
    </row>
    <row r="23" spans="1:24" ht="102" customHeight="1">
      <c r="A23" s="63" t="s">
        <v>64</v>
      </c>
      <c r="B23" s="31" t="s">
        <v>65</v>
      </c>
      <c r="C23" s="31" t="s">
        <v>66</v>
      </c>
      <c r="D23" s="10" t="s">
        <v>14</v>
      </c>
      <c r="E23" s="10" t="s">
        <v>18</v>
      </c>
      <c r="F23" s="8">
        <v>0.8</v>
      </c>
      <c r="G23" s="7">
        <v>5</v>
      </c>
      <c r="H23" s="7">
        <v>6</v>
      </c>
      <c r="I23" s="8">
        <f t="shared" ref="I23:I29" si="0">G23/H23</f>
        <v>0.83333333333333337</v>
      </c>
      <c r="J23" s="9">
        <f t="shared" ref="J23:J29" si="1">I23/F23</f>
        <v>1.0416666666666667</v>
      </c>
      <c r="K23" s="35" t="s">
        <v>382</v>
      </c>
      <c r="L23" s="4"/>
      <c r="M23" s="4"/>
      <c r="N23" s="4"/>
      <c r="O23" s="4"/>
      <c r="P23" s="4"/>
      <c r="Q23" s="4"/>
      <c r="R23" s="4"/>
      <c r="S23" s="4"/>
      <c r="T23" s="4"/>
      <c r="U23" s="4"/>
      <c r="V23" s="4"/>
      <c r="W23" s="4"/>
      <c r="X23" s="4"/>
    </row>
    <row r="24" spans="1:24" ht="101.25" customHeight="1">
      <c r="A24" s="63" t="s">
        <v>64</v>
      </c>
      <c r="B24" s="31" t="s">
        <v>67</v>
      </c>
      <c r="C24" s="31" t="s">
        <v>68</v>
      </c>
      <c r="D24" s="10" t="s">
        <v>14</v>
      </c>
      <c r="E24" s="10" t="s">
        <v>18</v>
      </c>
      <c r="F24" s="8">
        <v>0.9</v>
      </c>
      <c r="G24" s="10">
        <v>25</v>
      </c>
      <c r="H24" s="10">
        <v>27</v>
      </c>
      <c r="I24" s="8">
        <f t="shared" si="0"/>
        <v>0.92592592592592593</v>
      </c>
      <c r="J24" s="9">
        <f t="shared" si="1"/>
        <v>1.0288065843621399</v>
      </c>
      <c r="K24" s="35" t="s">
        <v>377</v>
      </c>
      <c r="L24" s="4"/>
      <c r="M24" s="4"/>
      <c r="N24" s="4"/>
      <c r="O24" s="4"/>
      <c r="P24" s="4"/>
      <c r="Q24" s="4"/>
      <c r="R24" s="4"/>
      <c r="S24" s="4"/>
      <c r="T24" s="4"/>
      <c r="U24" s="4"/>
      <c r="V24" s="4"/>
      <c r="W24" s="4"/>
      <c r="X24" s="4"/>
    </row>
    <row r="25" spans="1:24" ht="93" customHeight="1">
      <c r="A25" s="63" t="s">
        <v>64</v>
      </c>
      <c r="B25" s="31" t="s">
        <v>69</v>
      </c>
      <c r="C25" s="31" t="s">
        <v>70</v>
      </c>
      <c r="D25" s="10" t="s">
        <v>14</v>
      </c>
      <c r="E25" s="10" t="s">
        <v>18</v>
      </c>
      <c r="F25" s="8">
        <v>0.8</v>
      </c>
      <c r="G25" s="10">
        <v>79</v>
      </c>
      <c r="H25" s="10">
        <v>94</v>
      </c>
      <c r="I25" s="8">
        <f t="shared" si="0"/>
        <v>0.84042553191489366</v>
      </c>
      <c r="J25" s="9">
        <f t="shared" si="1"/>
        <v>1.050531914893617</v>
      </c>
      <c r="K25" s="35" t="s">
        <v>380</v>
      </c>
      <c r="L25" s="4"/>
      <c r="M25" s="4"/>
      <c r="N25" s="4"/>
      <c r="O25" s="4"/>
      <c r="P25" s="4"/>
      <c r="Q25" s="4"/>
      <c r="R25" s="4"/>
      <c r="S25" s="4"/>
      <c r="T25" s="4"/>
      <c r="U25" s="4"/>
      <c r="V25" s="4"/>
      <c r="W25" s="4"/>
      <c r="X25" s="4"/>
    </row>
    <row r="26" spans="1:24" ht="91.5" customHeight="1">
      <c r="A26" s="63" t="s">
        <v>64</v>
      </c>
      <c r="B26" s="31" t="s">
        <v>71</v>
      </c>
      <c r="C26" s="31" t="s">
        <v>72</v>
      </c>
      <c r="D26" s="10" t="s">
        <v>14</v>
      </c>
      <c r="E26" s="10" t="s">
        <v>18</v>
      </c>
      <c r="F26" s="8">
        <v>0.6</v>
      </c>
      <c r="G26" s="10">
        <v>27</v>
      </c>
      <c r="H26" s="10">
        <v>45</v>
      </c>
      <c r="I26" s="8">
        <f t="shared" si="0"/>
        <v>0.6</v>
      </c>
      <c r="J26" s="9">
        <f t="shared" si="1"/>
        <v>1</v>
      </c>
      <c r="K26" s="35" t="s">
        <v>378</v>
      </c>
      <c r="L26" s="4"/>
      <c r="M26" s="4"/>
      <c r="N26" s="4"/>
      <c r="O26" s="4"/>
      <c r="P26" s="4"/>
      <c r="Q26" s="4"/>
      <c r="R26" s="4"/>
      <c r="S26" s="4"/>
      <c r="T26" s="4"/>
      <c r="U26" s="4"/>
      <c r="V26" s="4"/>
      <c r="W26" s="4"/>
      <c r="X26" s="4"/>
    </row>
    <row r="27" spans="1:24" ht="80.25" customHeight="1">
      <c r="A27" s="63" t="s">
        <v>64</v>
      </c>
      <c r="B27" s="31" t="s">
        <v>73</v>
      </c>
      <c r="C27" s="31" t="s">
        <v>74</v>
      </c>
      <c r="D27" s="10" t="s">
        <v>14</v>
      </c>
      <c r="E27" s="10" t="s">
        <v>18</v>
      </c>
      <c r="F27" s="8">
        <v>0.8</v>
      </c>
      <c r="G27" s="10">
        <v>12</v>
      </c>
      <c r="H27" s="10">
        <v>15</v>
      </c>
      <c r="I27" s="8">
        <f t="shared" si="0"/>
        <v>0.8</v>
      </c>
      <c r="J27" s="9">
        <f t="shared" si="1"/>
        <v>1</v>
      </c>
      <c r="K27" s="35" t="s">
        <v>379</v>
      </c>
      <c r="L27" s="4"/>
      <c r="M27" s="4"/>
      <c r="N27" s="4"/>
      <c r="O27" s="4"/>
      <c r="P27" s="4"/>
      <c r="Q27" s="4"/>
      <c r="R27" s="4"/>
      <c r="S27" s="4"/>
      <c r="T27" s="4"/>
      <c r="U27" s="4"/>
      <c r="V27" s="4"/>
      <c r="W27" s="4"/>
      <c r="X27" s="4"/>
    </row>
    <row r="28" spans="1:24" ht="77.25" customHeight="1">
      <c r="A28" s="63" t="s">
        <v>64</v>
      </c>
      <c r="B28" s="31" t="s">
        <v>75</v>
      </c>
      <c r="C28" s="31" t="s">
        <v>76</v>
      </c>
      <c r="D28" s="10" t="s">
        <v>14</v>
      </c>
      <c r="E28" s="10" t="s">
        <v>15</v>
      </c>
      <c r="F28" s="8">
        <v>1</v>
      </c>
      <c r="G28" s="10">
        <v>11</v>
      </c>
      <c r="H28" s="10">
        <v>11</v>
      </c>
      <c r="I28" s="8">
        <f t="shared" si="0"/>
        <v>1</v>
      </c>
      <c r="J28" s="9">
        <f t="shared" si="1"/>
        <v>1</v>
      </c>
      <c r="K28" s="31" t="s">
        <v>381</v>
      </c>
      <c r="L28" s="4"/>
      <c r="M28" s="4"/>
      <c r="N28" s="4"/>
      <c r="O28" s="4"/>
      <c r="P28" s="4"/>
      <c r="Q28" s="4"/>
      <c r="R28" s="4"/>
      <c r="S28" s="4"/>
      <c r="T28" s="4"/>
      <c r="U28" s="4"/>
      <c r="V28" s="4"/>
      <c r="W28" s="4"/>
      <c r="X28" s="4"/>
    </row>
    <row r="29" spans="1:24" ht="68.25" customHeight="1">
      <c r="A29" s="63" t="s">
        <v>64</v>
      </c>
      <c r="B29" s="31" t="s">
        <v>77</v>
      </c>
      <c r="C29" s="31" t="s">
        <v>78</v>
      </c>
      <c r="D29" s="10" t="s">
        <v>14</v>
      </c>
      <c r="E29" s="10" t="s">
        <v>15</v>
      </c>
      <c r="F29" s="8">
        <v>1</v>
      </c>
      <c r="G29" s="10">
        <v>3</v>
      </c>
      <c r="H29" s="10">
        <v>3</v>
      </c>
      <c r="I29" s="8">
        <f t="shared" si="0"/>
        <v>1</v>
      </c>
      <c r="J29" s="9">
        <f t="shared" si="1"/>
        <v>1</v>
      </c>
      <c r="K29" s="31" t="s">
        <v>386</v>
      </c>
      <c r="L29" s="4"/>
      <c r="M29" s="4"/>
      <c r="N29" s="4"/>
      <c r="O29" s="4"/>
      <c r="P29" s="4"/>
      <c r="Q29" s="4"/>
      <c r="R29" s="4"/>
      <c r="S29" s="4"/>
      <c r="T29" s="4"/>
      <c r="U29" s="4"/>
      <c r="V29" s="4"/>
      <c r="W29" s="4"/>
      <c r="X29" s="4"/>
    </row>
    <row r="30" spans="1:24" ht="108" hidden="1" customHeight="1">
      <c r="A30" s="31" t="s">
        <v>64</v>
      </c>
      <c r="B30" s="31" t="s">
        <v>79</v>
      </c>
      <c r="C30" s="31" t="s">
        <v>80</v>
      </c>
      <c r="D30" s="10" t="s">
        <v>39</v>
      </c>
      <c r="E30" s="10" t="s">
        <v>21</v>
      </c>
      <c r="F30" s="11">
        <v>0</v>
      </c>
      <c r="G30" s="7"/>
      <c r="H30" s="7"/>
      <c r="I30" s="7"/>
      <c r="J30" s="8"/>
      <c r="K30" s="31"/>
      <c r="L30" s="4"/>
      <c r="M30" s="4"/>
      <c r="N30" s="4"/>
      <c r="O30" s="4"/>
      <c r="P30" s="4"/>
      <c r="Q30" s="4"/>
      <c r="R30" s="4"/>
      <c r="S30" s="4"/>
      <c r="T30" s="4"/>
      <c r="U30" s="4"/>
      <c r="V30" s="4"/>
      <c r="W30" s="4"/>
      <c r="X30" s="4"/>
    </row>
    <row r="31" spans="1:24" ht="79.5" hidden="1" customHeight="1">
      <c r="A31" s="31" t="s">
        <v>64</v>
      </c>
      <c r="B31" s="31" t="s">
        <v>81</v>
      </c>
      <c r="C31" s="31" t="s">
        <v>82</v>
      </c>
      <c r="D31" s="10" t="s">
        <v>39</v>
      </c>
      <c r="E31" s="10" t="s">
        <v>21</v>
      </c>
      <c r="F31" s="11">
        <v>0</v>
      </c>
      <c r="G31" s="7"/>
      <c r="H31" s="7"/>
      <c r="I31" s="7"/>
      <c r="J31" s="8"/>
      <c r="K31" s="31"/>
      <c r="L31" s="4"/>
      <c r="M31" s="4"/>
      <c r="N31" s="4"/>
      <c r="O31" s="4"/>
      <c r="P31" s="4"/>
      <c r="Q31" s="4"/>
      <c r="R31" s="4"/>
      <c r="S31" s="4"/>
      <c r="T31" s="4"/>
      <c r="U31" s="4"/>
      <c r="V31" s="4"/>
      <c r="W31" s="4"/>
      <c r="X31" s="4"/>
    </row>
    <row r="32" spans="1:24" ht="66" hidden="1" customHeight="1">
      <c r="A32" s="31" t="s">
        <v>64</v>
      </c>
      <c r="B32" s="31" t="s">
        <v>83</v>
      </c>
      <c r="C32" s="31" t="s">
        <v>84</v>
      </c>
      <c r="D32" s="10" t="s">
        <v>39</v>
      </c>
      <c r="E32" s="10" t="s">
        <v>21</v>
      </c>
      <c r="F32" s="11">
        <v>0</v>
      </c>
      <c r="G32" s="7"/>
      <c r="H32" s="7"/>
      <c r="I32" s="7"/>
      <c r="J32" s="8"/>
      <c r="K32" s="31"/>
      <c r="L32" s="4"/>
      <c r="M32" s="4"/>
      <c r="N32" s="4"/>
      <c r="O32" s="4"/>
      <c r="P32" s="4"/>
      <c r="Q32" s="4"/>
      <c r="R32" s="4"/>
      <c r="S32" s="4"/>
      <c r="T32" s="4"/>
      <c r="U32" s="4"/>
      <c r="V32" s="4"/>
      <c r="W32" s="4"/>
      <c r="X32" s="4"/>
    </row>
    <row r="33" spans="1:24" ht="97.5" hidden="1" customHeight="1">
      <c r="A33" s="31" t="s">
        <v>64</v>
      </c>
      <c r="B33" s="31" t="s">
        <v>85</v>
      </c>
      <c r="C33" s="31" t="s">
        <v>86</v>
      </c>
      <c r="D33" s="10" t="s">
        <v>39</v>
      </c>
      <c r="E33" s="10" t="s">
        <v>21</v>
      </c>
      <c r="F33" s="11">
        <v>0</v>
      </c>
      <c r="G33" s="7"/>
      <c r="H33" s="7"/>
      <c r="I33" s="7"/>
      <c r="J33" s="8"/>
      <c r="K33" s="31"/>
      <c r="L33" s="4"/>
      <c r="M33" s="4"/>
      <c r="N33" s="4"/>
      <c r="O33" s="4"/>
      <c r="P33" s="4"/>
      <c r="Q33" s="4"/>
      <c r="R33" s="4"/>
      <c r="S33" s="4"/>
      <c r="T33" s="4"/>
      <c r="U33" s="4"/>
      <c r="V33" s="4"/>
      <c r="W33" s="4"/>
      <c r="X33" s="4"/>
    </row>
    <row r="34" spans="1:24" ht="167.25" hidden="1" customHeight="1">
      <c r="A34" s="31" t="s">
        <v>64</v>
      </c>
      <c r="B34" s="31" t="s">
        <v>87</v>
      </c>
      <c r="C34" s="31" t="s">
        <v>88</v>
      </c>
      <c r="D34" s="10" t="s">
        <v>39</v>
      </c>
      <c r="E34" s="10" t="s">
        <v>21</v>
      </c>
      <c r="F34" s="11">
        <v>0</v>
      </c>
      <c r="G34" s="7"/>
      <c r="H34" s="7"/>
      <c r="I34" s="7"/>
      <c r="J34" s="8"/>
      <c r="K34" s="31"/>
      <c r="L34" s="4"/>
      <c r="M34" s="4"/>
      <c r="N34" s="4"/>
      <c r="O34" s="4"/>
      <c r="P34" s="4"/>
      <c r="Q34" s="4"/>
      <c r="R34" s="4"/>
      <c r="S34" s="4"/>
      <c r="T34" s="4"/>
      <c r="U34" s="4"/>
      <c r="V34" s="4"/>
      <c r="W34" s="4"/>
      <c r="X34" s="4"/>
    </row>
    <row r="35" spans="1:24" ht="47.25" hidden="1" customHeight="1">
      <c r="A35" s="31" t="s">
        <v>64</v>
      </c>
      <c r="B35" s="31" t="s">
        <v>89</v>
      </c>
      <c r="C35" s="31" t="s">
        <v>90</v>
      </c>
      <c r="D35" s="10" t="s">
        <v>14</v>
      </c>
      <c r="E35" s="10" t="s">
        <v>91</v>
      </c>
      <c r="F35" s="11">
        <v>3</v>
      </c>
      <c r="G35" s="7"/>
      <c r="H35" s="7"/>
      <c r="I35" s="7"/>
      <c r="J35" s="8"/>
      <c r="K35" s="31"/>
      <c r="L35" s="4"/>
      <c r="M35" s="4"/>
      <c r="N35" s="4"/>
      <c r="O35" s="4"/>
      <c r="P35" s="4"/>
      <c r="Q35" s="4"/>
      <c r="R35" s="4"/>
      <c r="S35" s="4"/>
      <c r="T35" s="4"/>
      <c r="U35" s="4"/>
      <c r="V35" s="4"/>
      <c r="W35" s="4"/>
      <c r="X35" s="4"/>
    </row>
    <row r="36" spans="1:24" ht="39" hidden="1" customHeight="1">
      <c r="A36" s="31" t="s">
        <v>64</v>
      </c>
      <c r="B36" s="31" t="s">
        <v>92</v>
      </c>
      <c r="C36" s="31" t="s">
        <v>93</v>
      </c>
      <c r="D36" s="10" t="s">
        <v>14</v>
      </c>
      <c r="E36" s="10" t="s">
        <v>61</v>
      </c>
      <c r="F36" s="11">
        <v>1</v>
      </c>
      <c r="G36" s="7"/>
      <c r="H36" s="7"/>
      <c r="I36" s="7"/>
      <c r="J36" s="8"/>
      <c r="K36" s="31"/>
      <c r="L36" s="4"/>
      <c r="M36" s="4"/>
      <c r="N36" s="4"/>
      <c r="O36" s="4"/>
      <c r="P36" s="4"/>
      <c r="Q36" s="4"/>
      <c r="R36" s="4"/>
      <c r="S36" s="4"/>
      <c r="T36" s="4"/>
      <c r="U36" s="4"/>
      <c r="V36" s="4"/>
      <c r="W36" s="4"/>
      <c r="X36" s="4"/>
    </row>
    <row r="37" spans="1:24" ht="39" customHeight="1">
      <c r="A37" s="63" t="s">
        <v>64</v>
      </c>
      <c r="B37" s="31" t="s">
        <v>383</v>
      </c>
      <c r="C37" s="31" t="s">
        <v>384</v>
      </c>
      <c r="D37" s="10" t="s">
        <v>14</v>
      </c>
      <c r="E37" s="10" t="s">
        <v>15</v>
      </c>
      <c r="F37" s="8">
        <v>1</v>
      </c>
      <c r="G37" s="7">
        <v>2</v>
      </c>
      <c r="H37" s="7">
        <v>2</v>
      </c>
      <c r="I37" s="62">
        <f t="shared" ref="I37:I42" si="2">G37/H37</f>
        <v>1</v>
      </c>
      <c r="J37" s="8">
        <f t="shared" ref="J37:J42" si="3">I37/F37</f>
        <v>1</v>
      </c>
      <c r="K37" s="31" t="s">
        <v>385</v>
      </c>
      <c r="L37" s="4"/>
      <c r="M37" s="4"/>
      <c r="N37" s="4"/>
      <c r="O37" s="4"/>
      <c r="P37" s="4"/>
      <c r="Q37" s="4"/>
      <c r="R37" s="4"/>
      <c r="S37" s="4"/>
      <c r="T37" s="4"/>
      <c r="U37" s="4"/>
      <c r="V37" s="4"/>
      <c r="W37" s="4"/>
      <c r="X37" s="4"/>
    </row>
    <row r="38" spans="1:24" ht="66" customHeight="1">
      <c r="A38" s="63" t="s">
        <v>94</v>
      </c>
      <c r="B38" s="35" t="s">
        <v>95</v>
      </c>
      <c r="C38" s="31" t="s">
        <v>96</v>
      </c>
      <c r="D38" s="10" t="s">
        <v>14</v>
      </c>
      <c r="E38" s="10" t="s">
        <v>18</v>
      </c>
      <c r="F38" s="8">
        <v>0.9</v>
      </c>
      <c r="G38" s="48">
        <v>29012971854</v>
      </c>
      <c r="H38" s="48">
        <v>42111299000</v>
      </c>
      <c r="I38" s="9">
        <f t="shared" si="2"/>
        <v>0.68895931835301494</v>
      </c>
      <c r="J38" s="9">
        <f t="shared" si="3"/>
        <v>0.76551035372557208</v>
      </c>
      <c r="K38" s="35" t="s">
        <v>426</v>
      </c>
      <c r="L38" s="4"/>
      <c r="M38" s="4"/>
      <c r="N38" s="4"/>
      <c r="O38" s="4"/>
      <c r="P38" s="4"/>
      <c r="Q38" s="4"/>
      <c r="R38" s="4"/>
      <c r="S38" s="4"/>
      <c r="T38" s="4"/>
      <c r="U38" s="4"/>
      <c r="V38" s="4"/>
      <c r="W38" s="4"/>
      <c r="X38" s="4"/>
    </row>
    <row r="39" spans="1:24" ht="82.5" customHeight="1">
      <c r="A39" s="63" t="s">
        <v>94</v>
      </c>
      <c r="B39" s="35" t="s">
        <v>97</v>
      </c>
      <c r="C39" s="31" t="s">
        <v>98</v>
      </c>
      <c r="D39" s="10" t="s">
        <v>14</v>
      </c>
      <c r="E39" s="10" t="s">
        <v>18</v>
      </c>
      <c r="F39" s="8">
        <v>0.95</v>
      </c>
      <c r="G39" s="49">
        <v>363323493933</v>
      </c>
      <c r="H39" s="49">
        <v>629304938000</v>
      </c>
      <c r="I39" s="9">
        <f t="shared" si="2"/>
        <v>0.57734092328542952</v>
      </c>
      <c r="J39" s="9">
        <f t="shared" si="3"/>
        <v>0.60772728766887318</v>
      </c>
      <c r="K39" s="35" t="s">
        <v>427</v>
      </c>
      <c r="L39" s="4"/>
      <c r="M39" s="4"/>
      <c r="N39" s="4"/>
      <c r="O39" s="4"/>
      <c r="P39" s="4"/>
      <c r="Q39" s="4"/>
      <c r="R39" s="4"/>
      <c r="S39" s="4"/>
      <c r="T39" s="4"/>
      <c r="U39" s="4"/>
      <c r="V39" s="4"/>
      <c r="W39" s="4"/>
      <c r="X39" s="4"/>
    </row>
    <row r="40" spans="1:24" ht="189.75" customHeight="1">
      <c r="A40" s="63" t="s">
        <v>94</v>
      </c>
      <c r="B40" s="31" t="s">
        <v>99</v>
      </c>
      <c r="C40" s="31" t="s">
        <v>100</v>
      </c>
      <c r="D40" s="10" t="s">
        <v>14</v>
      </c>
      <c r="E40" s="10" t="s">
        <v>18</v>
      </c>
      <c r="F40" s="8">
        <v>0.95</v>
      </c>
      <c r="G40" s="49">
        <v>41058575</v>
      </c>
      <c r="H40" s="49">
        <v>48015966</v>
      </c>
      <c r="I40" s="9">
        <f t="shared" si="2"/>
        <v>0.85510255068074648</v>
      </c>
      <c r="J40" s="9">
        <f t="shared" si="3"/>
        <v>0.90010794808499628</v>
      </c>
      <c r="K40" s="35" t="s">
        <v>425</v>
      </c>
      <c r="L40" s="4"/>
      <c r="M40" s="4"/>
      <c r="N40" s="4"/>
      <c r="O40" s="4"/>
      <c r="P40" s="4"/>
      <c r="Q40" s="4"/>
      <c r="R40" s="4"/>
      <c r="S40" s="4"/>
      <c r="T40" s="4"/>
      <c r="U40" s="4"/>
      <c r="V40" s="4"/>
      <c r="W40" s="4"/>
      <c r="X40" s="4"/>
    </row>
    <row r="41" spans="1:24" ht="68.25" customHeight="1">
      <c r="A41" s="63" t="s">
        <v>94</v>
      </c>
      <c r="B41" s="31" t="s">
        <v>101</v>
      </c>
      <c r="C41" s="31" t="s">
        <v>102</v>
      </c>
      <c r="D41" s="10" t="s">
        <v>14</v>
      </c>
      <c r="E41" s="10" t="s">
        <v>18</v>
      </c>
      <c r="F41" s="8">
        <v>1</v>
      </c>
      <c r="G41" s="10">
        <v>169</v>
      </c>
      <c r="H41" s="10">
        <v>169</v>
      </c>
      <c r="I41" s="9">
        <f t="shared" si="2"/>
        <v>1</v>
      </c>
      <c r="J41" s="9">
        <f t="shared" si="3"/>
        <v>1</v>
      </c>
      <c r="K41" s="35" t="s">
        <v>424</v>
      </c>
      <c r="L41" s="4"/>
      <c r="M41" s="4"/>
      <c r="N41" s="4"/>
      <c r="O41" s="4"/>
      <c r="P41" s="4"/>
      <c r="Q41" s="4"/>
      <c r="R41" s="4"/>
      <c r="S41" s="4"/>
      <c r="T41" s="4"/>
      <c r="U41" s="4"/>
      <c r="V41" s="4"/>
      <c r="W41" s="4"/>
      <c r="X41" s="4"/>
    </row>
    <row r="42" spans="1:24" ht="56.25" customHeight="1">
      <c r="A42" s="63" t="s">
        <v>94</v>
      </c>
      <c r="B42" s="31" t="s">
        <v>103</v>
      </c>
      <c r="C42" s="31" t="s">
        <v>104</v>
      </c>
      <c r="D42" s="10" t="s">
        <v>14</v>
      </c>
      <c r="E42" s="10" t="s">
        <v>18</v>
      </c>
      <c r="F42" s="8">
        <v>1</v>
      </c>
      <c r="G42" s="10">
        <v>73</v>
      </c>
      <c r="H42" s="10">
        <v>73</v>
      </c>
      <c r="I42" s="9">
        <f t="shared" si="2"/>
        <v>1</v>
      </c>
      <c r="J42" s="9">
        <f t="shared" si="3"/>
        <v>1</v>
      </c>
      <c r="K42" s="35" t="s">
        <v>423</v>
      </c>
      <c r="L42" s="4"/>
      <c r="M42" s="4"/>
      <c r="N42" s="4"/>
      <c r="O42" s="4"/>
      <c r="P42" s="4"/>
      <c r="Q42" s="4"/>
      <c r="R42" s="4"/>
      <c r="S42" s="4"/>
      <c r="T42" s="4"/>
      <c r="U42" s="4"/>
      <c r="V42" s="4"/>
      <c r="W42" s="4"/>
      <c r="X42" s="4"/>
    </row>
    <row r="43" spans="1:24" ht="79.5" hidden="1" customHeight="1">
      <c r="A43" s="31" t="s">
        <v>94</v>
      </c>
      <c r="B43" s="31" t="s">
        <v>105</v>
      </c>
      <c r="C43" s="31" t="s">
        <v>106</v>
      </c>
      <c r="D43" s="10" t="s">
        <v>14</v>
      </c>
      <c r="E43" s="10" t="s">
        <v>107</v>
      </c>
      <c r="F43" s="8">
        <v>1</v>
      </c>
      <c r="G43" s="10"/>
      <c r="H43" s="10"/>
      <c r="I43" s="9"/>
      <c r="J43" s="9"/>
      <c r="K43" s="31"/>
      <c r="L43" s="4"/>
      <c r="M43" s="4"/>
      <c r="N43" s="4"/>
      <c r="O43" s="4"/>
      <c r="P43" s="4"/>
      <c r="Q43" s="4"/>
      <c r="R43" s="4"/>
      <c r="S43" s="4"/>
      <c r="T43" s="4"/>
      <c r="U43" s="4"/>
      <c r="V43" s="4"/>
      <c r="W43" s="4"/>
      <c r="X43" s="4"/>
    </row>
    <row r="44" spans="1:24" ht="48.75" hidden="1" customHeight="1">
      <c r="A44" s="31" t="s">
        <v>94</v>
      </c>
      <c r="B44" s="31" t="s">
        <v>108</v>
      </c>
      <c r="C44" s="31" t="s">
        <v>109</v>
      </c>
      <c r="D44" s="10" t="s">
        <v>14</v>
      </c>
      <c r="E44" s="10" t="s">
        <v>110</v>
      </c>
      <c r="F44" s="8">
        <v>0.95</v>
      </c>
      <c r="G44" s="7"/>
      <c r="H44" s="7"/>
      <c r="I44" s="9"/>
      <c r="J44" s="9"/>
      <c r="K44" s="31"/>
      <c r="L44" s="4"/>
      <c r="M44" s="4"/>
      <c r="N44" s="4"/>
      <c r="O44" s="4"/>
      <c r="P44" s="4"/>
      <c r="Q44" s="4"/>
      <c r="R44" s="4"/>
      <c r="S44" s="4"/>
      <c r="T44" s="4"/>
      <c r="U44" s="4"/>
      <c r="V44" s="4"/>
      <c r="W44" s="4"/>
      <c r="X44" s="4"/>
    </row>
    <row r="45" spans="1:24" ht="72" customHeight="1">
      <c r="A45" s="63" t="s">
        <v>94</v>
      </c>
      <c r="B45" s="31" t="s">
        <v>111</v>
      </c>
      <c r="C45" s="31" t="s">
        <v>112</v>
      </c>
      <c r="D45" s="10" t="s">
        <v>14</v>
      </c>
      <c r="E45" s="10" t="s">
        <v>18</v>
      </c>
      <c r="F45" s="8">
        <v>1</v>
      </c>
      <c r="G45" s="10">
        <v>1</v>
      </c>
      <c r="H45" s="10">
        <v>1</v>
      </c>
      <c r="I45" s="9">
        <f>G45/H45</f>
        <v>1</v>
      </c>
      <c r="J45" s="9">
        <f>I45/F45</f>
        <v>1</v>
      </c>
      <c r="K45" s="31" t="s">
        <v>428</v>
      </c>
      <c r="L45" s="4"/>
      <c r="M45" s="4"/>
      <c r="N45" s="4"/>
      <c r="O45" s="4"/>
      <c r="P45" s="4"/>
      <c r="Q45" s="4"/>
      <c r="R45" s="4"/>
      <c r="S45" s="4"/>
      <c r="T45" s="4"/>
      <c r="U45" s="4"/>
      <c r="V45" s="4"/>
      <c r="W45" s="4"/>
      <c r="X45" s="4"/>
    </row>
    <row r="46" spans="1:24" ht="111.75" customHeight="1">
      <c r="A46" s="63" t="s">
        <v>94</v>
      </c>
      <c r="B46" s="31" t="s">
        <v>113</v>
      </c>
      <c r="C46" s="31" t="s">
        <v>114</v>
      </c>
      <c r="D46" s="10" t="s">
        <v>14</v>
      </c>
      <c r="E46" s="10" t="s">
        <v>115</v>
      </c>
      <c r="F46" s="8">
        <v>0.9</v>
      </c>
      <c r="G46" s="50">
        <v>8</v>
      </c>
      <c r="H46" s="50">
        <v>8</v>
      </c>
      <c r="I46" s="9">
        <f>G46/H46</f>
        <v>1</v>
      </c>
      <c r="J46" s="9">
        <f>I46/F46</f>
        <v>1.1111111111111112</v>
      </c>
      <c r="K46" s="35" t="s">
        <v>429</v>
      </c>
      <c r="L46" s="4"/>
      <c r="M46" s="4"/>
      <c r="N46" s="4"/>
      <c r="O46" s="4"/>
      <c r="P46" s="4"/>
      <c r="Q46" s="4"/>
      <c r="R46" s="4"/>
      <c r="S46" s="4"/>
      <c r="T46" s="4"/>
      <c r="U46" s="4"/>
      <c r="V46" s="4"/>
      <c r="W46" s="4"/>
      <c r="X46" s="4"/>
    </row>
    <row r="47" spans="1:24" ht="71.25" customHeight="1">
      <c r="A47" s="63" t="s">
        <v>94</v>
      </c>
      <c r="B47" s="31" t="s">
        <v>116</v>
      </c>
      <c r="C47" s="31" t="s">
        <v>117</v>
      </c>
      <c r="D47" s="10" t="s">
        <v>14</v>
      </c>
      <c r="E47" s="10" t="s">
        <v>18</v>
      </c>
      <c r="F47" s="51">
        <v>1</v>
      </c>
      <c r="G47" s="10">
        <v>31</v>
      </c>
      <c r="H47" s="10">
        <v>31</v>
      </c>
      <c r="I47" s="9">
        <f>G47/H47</f>
        <v>1</v>
      </c>
      <c r="J47" s="9">
        <f>I47/F47</f>
        <v>1</v>
      </c>
      <c r="K47" s="39" t="s">
        <v>419</v>
      </c>
      <c r="L47" s="4"/>
      <c r="M47" s="4"/>
      <c r="N47" s="4"/>
      <c r="O47" s="4"/>
      <c r="P47" s="4"/>
      <c r="Q47" s="4"/>
      <c r="R47" s="4"/>
      <c r="S47" s="4"/>
      <c r="T47" s="4"/>
      <c r="U47" s="4"/>
      <c r="V47" s="4"/>
      <c r="W47" s="4"/>
      <c r="X47" s="4"/>
    </row>
    <row r="48" spans="1:24" ht="91.5" customHeight="1">
      <c r="A48" s="63" t="s">
        <v>94</v>
      </c>
      <c r="B48" s="31" t="s">
        <v>118</v>
      </c>
      <c r="C48" s="31" t="s">
        <v>119</v>
      </c>
      <c r="D48" s="10" t="s">
        <v>39</v>
      </c>
      <c r="E48" s="10" t="s">
        <v>120</v>
      </c>
      <c r="F48" s="37">
        <v>0</v>
      </c>
      <c r="G48" s="7">
        <v>0</v>
      </c>
      <c r="H48" s="7">
        <v>0</v>
      </c>
      <c r="I48" s="7">
        <v>0</v>
      </c>
      <c r="J48" s="8">
        <v>1</v>
      </c>
      <c r="K48" s="39" t="s">
        <v>420</v>
      </c>
      <c r="L48" s="4"/>
      <c r="M48" s="4"/>
      <c r="N48" s="4"/>
      <c r="O48" s="4"/>
      <c r="P48" s="4"/>
      <c r="Q48" s="4"/>
      <c r="R48" s="4"/>
      <c r="S48" s="4"/>
      <c r="T48" s="4"/>
      <c r="U48" s="4"/>
      <c r="V48" s="4"/>
      <c r="W48" s="4"/>
      <c r="X48" s="4"/>
    </row>
    <row r="49" spans="1:24" ht="48.75" hidden="1" customHeight="1">
      <c r="A49" s="31" t="s">
        <v>94</v>
      </c>
      <c r="B49" s="31" t="s">
        <v>121</v>
      </c>
      <c r="C49" s="31" t="s">
        <v>122</v>
      </c>
      <c r="D49" s="10" t="s">
        <v>39</v>
      </c>
      <c r="E49" s="10" t="s">
        <v>123</v>
      </c>
      <c r="F49" s="11">
        <v>0</v>
      </c>
      <c r="G49" s="14"/>
      <c r="H49" s="14"/>
      <c r="I49" s="14"/>
      <c r="J49" s="8"/>
      <c r="K49" s="31"/>
      <c r="L49" s="4"/>
      <c r="M49" s="4"/>
      <c r="N49" s="4"/>
      <c r="O49" s="4"/>
      <c r="P49" s="4"/>
      <c r="Q49" s="4"/>
      <c r="R49" s="4"/>
      <c r="S49" s="4"/>
      <c r="T49" s="4"/>
      <c r="U49" s="4"/>
      <c r="V49" s="4"/>
      <c r="W49" s="4"/>
      <c r="X49" s="4"/>
    </row>
    <row r="50" spans="1:24" ht="64.5" customHeight="1">
      <c r="A50" s="63" t="s">
        <v>94</v>
      </c>
      <c r="B50" s="31" t="s">
        <v>124</v>
      </c>
      <c r="C50" s="31" t="s">
        <v>125</v>
      </c>
      <c r="D50" s="10" t="s">
        <v>39</v>
      </c>
      <c r="E50" s="10" t="s">
        <v>123</v>
      </c>
      <c r="F50" s="11">
        <v>0</v>
      </c>
      <c r="G50" s="7">
        <v>0</v>
      </c>
      <c r="H50" s="7">
        <v>0</v>
      </c>
      <c r="I50" s="7">
        <v>0</v>
      </c>
      <c r="J50" s="8">
        <v>1</v>
      </c>
      <c r="K50" s="31" t="s">
        <v>421</v>
      </c>
      <c r="L50" s="4"/>
      <c r="M50" s="4"/>
      <c r="N50" s="4"/>
      <c r="O50" s="4"/>
      <c r="P50" s="4"/>
      <c r="Q50" s="4"/>
      <c r="R50" s="4"/>
      <c r="S50" s="4"/>
      <c r="T50" s="4"/>
      <c r="U50" s="4"/>
      <c r="V50" s="4"/>
      <c r="W50" s="4"/>
      <c r="X50" s="4"/>
    </row>
    <row r="51" spans="1:24" ht="48.75" hidden="1" customHeight="1">
      <c r="A51" s="31" t="s">
        <v>94</v>
      </c>
      <c r="B51" s="31" t="s">
        <v>126</v>
      </c>
      <c r="C51" s="31" t="s">
        <v>127</v>
      </c>
      <c r="D51" s="10" t="s">
        <v>39</v>
      </c>
      <c r="E51" s="10" t="s">
        <v>128</v>
      </c>
      <c r="F51" s="11">
        <v>0</v>
      </c>
      <c r="G51" s="10"/>
      <c r="H51" s="10"/>
      <c r="I51" s="10"/>
      <c r="J51" s="9"/>
      <c r="K51" s="31"/>
      <c r="L51" s="4"/>
      <c r="M51" s="4"/>
      <c r="N51" s="4"/>
      <c r="O51" s="4"/>
      <c r="P51" s="4"/>
      <c r="Q51" s="4"/>
      <c r="R51" s="4"/>
      <c r="S51" s="4"/>
      <c r="T51" s="4"/>
      <c r="U51" s="4"/>
      <c r="V51" s="4"/>
      <c r="W51" s="4"/>
      <c r="X51" s="4"/>
    </row>
    <row r="52" spans="1:24" ht="48.75" customHeight="1">
      <c r="A52" s="63" t="s">
        <v>94</v>
      </c>
      <c r="B52" s="31" t="s">
        <v>129</v>
      </c>
      <c r="C52" s="31" t="s">
        <v>130</v>
      </c>
      <c r="D52" s="10" t="s">
        <v>14</v>
      </c>
      <c r="E52" s="10" t="s">
        <v>18</v>
      </c>
      <c r="F52" s="11">
        <v>0</v>
      </c>
      <c r="G52" s="7">
        <v>0</v>
      </c>
      <c r="H52" s="7">
        <v>0</v>
      </c>
      <c r="I52" s="7">
        <v>0</v>
      </c>
      <c r="J52" s="8">
        <v>1</v>
      </c>
      <c r="K52" s="35" t="s">
        <v>422</v>
      </c>
      <c r="L52" s="4"/>
      <c r="M52" s="4"/>
      <c r="N52" s="4"/>
      <c r="O52" s="4"/>
      <c r="P52" s="4"/>
      <c r="Q52" s="4"/>
      <c r="R52" s="4"/>
      <c r="S52" s="4"/>
      <c r="T52" s="4"/>
      <c r="U52" s="4"/>
      <c r="V52" s="4"/>
      <c r="W52" s="4"/>
      <c r="X52" s="4"/>
    </row>
    <row r="53" spans="1:24" ht="88.5" customHeight="1">
      <c r="A53" s="63" t="s">
        <v>131</v>
      </c>
      <c r="B53" s="31" t="s">
        <v>132</v>
      </c>
      <c r="C53" s="31" t="s">
        <v>133</v>
      </c>
      <c r="D53" s="7" t="s">
        <v>14</v>
      </c>
      <c r="E53" s="7" t="s">
        <v>18</v>
      </c>
      <c r="F53" s="8">
        <v>0.8</v>
      </c>
      <c r="G53" s="10">
        <v>52</v>
      </c>
      <c r="H53" s="10">
        <v>35</v>
      </c>
      <c r="I53" s="8">
        <f>G53/H53</f>
        <v>1.4857142857142858</v>
      </c>
      <c r="J53" s="9">
        <f>I53/F53</f>
        <v>1.8571428571428572</v>
      </c>
      <c r="K53" s="35" t="s">
        <v>418</v>
      </c>
      <c r="L53" s="4"/>
      <c r="M53" s="4"/>
      <c r="N53" s="4"/>
      <c r="O53" s="4"/>
      <c r="P53" s="4"/>
      <c r="Q53" s="4"/>
      <c r="R53" s="4"/>
      <c r="S53" s="4"/>
      <c r="T53" s="4"/>
      <c r="U53" s="4"/>
      <c r="V53" s="4"/>
      <c r="W53" s="4"/>
      <c r="X53" s="4"/>
    </row>
    <row r="54" spans="1:24" ht="83.25" customHeight="1">
      <c r="A54" s="63" t="s">
        <v>131</v>
      </c>
      <c r="B54" s="31" t="s">
        <v>134</v>
      </c>
      <c r="C54" s="31" t="s">
        <v>135</v>
      </c>
      <c r="D54" s="7" t="s">
        <v>14</v>
      </c>
      <c r="E54" s="7" t="s">
        <v>18</v>
      </c>
      <c r="F54" s="8">
        <v>1</v>
      </c>
      <c r="G54" s="10">
        <v>11</v>
      </c>
      <c r="H54" s="10">
        <v>11</v>
      </c>
      <c r="I54" s="8">
        <f>G54/H54</f>
        <v>1</v>
      </c>
      <c r="J54" s="9">
        <f>I54/F54</f>
        <v>1</v>
      </c>
      <c r="K54" s="35" t="s">
        <v>417</v>
      </c>
      <c r="L54" s="4"/>
      <c r="M54" s="4"/>
      <c r="N54" s="4"/>
      <c r="O54" s="4"/>
      <c r="P54" s="4"/>
      <c r="Q54" s="4"/>
      <c r="R54" s="4"/>
      <c r="S54" s="4"/>
      <c r="T54" s="4"/>
      <c r="U54" s="4"/>
      <c r="V54" s="4"/>
      <c r="W54" s="4"/>
      <c r="X54" s="4"/>
    </row>
    <row r="55" spans="1:24" ht="90.75" customHeight="1">
      <c r="A55" s="63" t="s">
        <v>131</v>
      </c>
      <c r="B55" s="31" t="s">
        <v>136</v>
      </c>
      <c r="C55" s="31" t="s">
        <v>137</v>
      </c>
      <c r="D55" s="10" t="s">
        <v>363</v>
      </c>
      <c r="E55" s="7" t="s">
        <v>18</v>
      </c>
      <c r="F55" s="11">
        <v>0</v>
      </c>
      <c r="G55" s="10">
        <v>0</v>
      </c>
      <c r="H55" s="10">
        <v>0</v>
      </c>
      <c r="I55" s="10">
        <v>0</v>
      </c>
      <c r="J55" s="9">
        <v>1</v>
      </c>
      <c r="K55" s="35" t="s">
        <v>416</v>
      </c>
      <c r="L55" s="4"/>
      <c r="M55" s="4"/>
      <c r="N55" s="4"/>
      <c r="O55" s="4"/>
      <c r="P55" s="4"/>
      <c r="Q55" s="4"/>
      <c r="R55" s="4"/>
      <c r="S55" s="4"/>
      <c r="T55" s="4"/>
      <c r="U55" s="4"/>
      <c r="V55" s="4"/>
      <c r="W55" s="4"/>
      <c r="X55" s="4"/>
    </row>
    <row r="56" spans="1:24" ht="66.75" customHeight="1">
      <c r="A56" s="63" t="s">
        <v>138</v>
      </c>
      <c r="B56" s="31" t="s">
        <v>139</v>
      </c>
      <c r="C56" s="31" t="s">
        <v>140</v>
      </c>
      <c r="D56" s="10" t="s">
        <v>14</v>
      </c>
      <c r="E56" s="7" t="s">
        <v>18</v>
      </c>
      <c r="F56" s="8">
        <v>1</v>
      </c>
      <c r="G56" s="10">
        <v>630</v>
      </c>
      <c r="H56" s="10">
        <v>789</v>
      </c>
      <c r="I56" s="9">
        <f>G56/H56</f>
        <v>0.79847908745247154</v>
      </c>
      <c r="J56" s="9">
        <f>I56/F56</f>
        <v>0.79847908745247154</v>
      </c>
      <c r="K56" s="35" t="s">
        <v>405</v>
      </c>
      <c r="L56" s="4"/>
      <c r="M56" s="4"/>
      <c r="N56" s="4"/>
      <c r="O56" s="4"/>
      <c r="P56" s="4"/>
      <c r="Q56" s="4"/>
      <c r="R56" s="4"/>
      <c r="S56" s="4"/>
      <c r="T56" s="4"/>
      <c r="U56" s="4"/>
      <c r="V56" s="4"/>
      <c r="W56" s="4"/>
      <c r="X56" s="4"/>
    </row>
    <row r="57" spans="1:24" ht="66.75" customHeight="1">
      <c r="A57" s="63" t="s">
        <v>138</v>
      </c>
      <c r="B57" s="31" t="s">
        <v>141</v>
      </c>
      <c r="C57" s="31" t="s">
        <v>142</v>
      </c>
      <c r="D57" s="10" t="s">
        <v>14</v>
      </c>
      <c r="E57" s="7" t="s">
        <v>18</v>
      </c>
      <c r="F57" s="8">
        <v>0.95</v>
      </c>
      <c r="G57" s="10">
        <v>696</v>
      </c>
      <c r="H57" s="10">
        <v>699</v>
      </c>
      <c r="I57" s="9">
        <f>G57/H57</f>
        <v>0.99570815450643779</v>
      </c>
      <c r="J57" s="9">
        <f>I57/F57</f>
        <v>1.048113846848882</v>
      </c>
      <c r="K57" s="35" t="s">
        <v>407</v>
      </c>
      <c r="L57" s="4"/>
      <c r="M57" s="4"/>
      <c r="N57" s="4"/>
      <c r="O57" s="4"/>
      <c r="P57" s="4"/>
      <c r="Q57" s="4"/>
      <c r="R57" s="4"/>
      <c r="S57" s="4"/>
      <c r="T57" s="4"/>
      <c r="U57" s="4"/>
      <c r="V57" s="4"/>
      <c r="W57" s="4"/>
      <c r="X57" s="4"/>
    </row>
    <row r="58" spans="1:24" ht="66.75" hidden="1" customHeight="1">
      <c r="A58" s="31" t="s">
        <v>138</v>
      </c>
      <c r="B58" s="31" t="s">
        <v>143</v>
      </c>
      <c r="C58" s="31" t="s">
        <v>144</v>
      </c>
      <c r="D58" s="10" t="s">
        <v>14</v>
      </c>
      <c r="E58" s="7" t="s">
        <v>145</v>
      </c>
      <c r="F58" s="8">
        <v>1</v>
      </c>
      <c r="G58" s="10"/>
      <c r="H58" s="10"/>
      <c r="I58" s="9"/>
      <c r="J58" s="9"/>
      <c r="K58" s="31"/>
      <c r="L58" s="4"/>
      <c r="M58" s="4"/>
      <c r="N58" s="4"/>
      <c r="O58" s="4"/>
      <c r="P58" s="4"/>
      <c r="Q58" s="4"/>
      <c r="R58" s="4"/>
      <c r="S58" s="4"/>
      <c r="T58" s="4"/>
      <c r="U58" s="4"/>
      <c r="V58" s="4"/>
      <c r="W58" s="4"/>
      <c r="X58" s="4"/>
    </row>
    <row r="59" spans="1:24" ht="66.75" customHeight="1">
      <c r="A59" s="63" t="s">
        <v>138</v>
      </c>
      <c r="B59" s="31" t="s">
        <v>146</v>
      </c>
      <c r="C59" s="31" t="s">
        <v>147</v>
      </c>
      <c r="D59" s="10" t="s">
        <v>14</v>
      </c>
      <c r="E59" s="7" t="s">
        <v>18</v>
      </c>
      <c r="F59" s="8">
        <v>0.8</v>
      </c>
      <c r="G59" s="10">
        <v>629</v>
      </c>
      <c r="H59" s="10">
        <v>789</v>
      </c>
      <c r="I59" s="9">
        <f>G59/H59</f>
        <v>0.79721166032953106</v>
      </c>
      <c r="J59" s="9">
        <f>I59/F59</f>
        <v>0.99651457541191379</v>
      </c>
      <c r="K59" s="35" t="s">
        <v>406</v>
      </c>
      <c r="L59" s="4"/>
      <c r="M59" s="4"/>
      <c r="N59" s="4"/>
      <c r="O59" s="4"/>
      <c r="P59" s="4"/>
      <c r="Q59" s="4"/>
      <c r="R59" s="4"/>
      <c r="S59" s="4"/>
      <c r="T59" s="4"/>
      <c r="U59" s="4"/>
      <c r="V59" s="4"/>
      <c r="W59" s="4"/>
      <c r="X59" s="4"/>
    </row>
    <row r="60" spans="1:24" ht="70.5" hidden="1" customHeight="1">
      <c r="A60" s="31" t="s">
        <v>148</v>
      </c>
      <c r="B60" s="31" t="s">
        <v>149</v>
      </c>
      <c r="C60" s="31" t="s">
        <v>150</v>
      </c>
      <c r="D60" s="10" t="s">
        <v>14</v>
      </c>
      <c r="E60" s="7" t="s">
        <v>151</v>
      </c>
      <c r="F60" s="8">
        <v>0.7</v>
      </c>
      <c r="G60" s="7"/>
      <c r="H60" s="7"/>
      <c r="I60" s="8"/>
      <c r="J60" s="9"/>
      <c r="K60" s="31"/>
      <c r="L60" s="4"/>
      <c r="M60" s="4"/>
      <c r="N60" s="4"/>
      <c r="O60" s="4"/>
      <c r="P60" s="4"/>
      <c r="Q60" s="4"/>
      <c r="R60" s="4"/>
      <c r="S60" s="4"/>
      <c r="T60" s="4"/>
      <c r="U60" s="4"/>
      <c r="V60" s="4"/>
      <c r="W60" s="4"/>
      <c r="X60" s="4"/>
    </row>
    <row r="61" spans="1:24" ht="70.5" hidden="1" customHeight="1">
      <c r="A61" s="31" t="s">
        <v>148</v>
      </c>
      <c r="B61" s="31" t="s">
        <v>152</v>
      </c>
      <c r="C61" s="31" t="s">
        <v>153</v>
      </c>
      <c r="D61" s="10" t="s">
        <v>14</v>
      </c>
      <c r="E61" s="7" t="s">
        <v>31</v>
      </c>
      <c r="F61" s="8">
        <v>0.65</v>
      </c>
      <c r="G61" s="7"/>
      <c r="H61" s="7"/>
      <c r="I61" s="43"/>
      <c r="J61" s="9"/>
      <c r="K61" s="31"/>
      <c r="L61" s="4"/>
      <c r="M61" s="4"/>
      <c r="N61" s="4"/>
      <c r="O61" s="4"/>
      <c r="P61" s="4"/>
      <c r="Q61" s="4"/>
      <c r="R61" s="4"/>
      <c r="S61" s="4"/>
      <c r="T61" s="4"/>
      <c r="U61" s="4"/>
      <c r="V61" s="4"/>
      <c r="W61" s="4"/>
      <c r="X61" s="4"/>
    </row>
    <row r="62" spans="1:24" ht="70.5" customHeight="1">
      <c r="A62" s="63" t="s">
        <v>148</v>
      </c>
      <c r="B62" s="31" t="s">
        <v>154</v>
      </c>
      <c r="C62" s="31" t="s">
        <v>155</v>
      </c>
      <c r="D62" s="10" t="s">
        <v>14</v>
      </c>
      <c r="E62" s="7" t="s">
        <v>18</v>
      </c>
      <c r="F62" s="8">
        <v>0.9</v>
      </c>
      <c r="G62" s="10">
        <v>720</v>
      </c>
      <c r="H62" s="10">
        <v>720</v>
      </c>
      <c r="I62" s="8">
        <f>G62/H62</f>
        <v>1</v>
      </c>
      <c r="J62" s="9">
        <f>I62/F62</f>
        <v>1.1111111111111112</v>
      </c>
      <c r="K62" s="35" t="s">
        <v>414</v>
      </c>
      <c r="L62" s="4"/>
      <c r="M62" s="4"/>
      <c r="N62" s="4"/>
      <c r="O62" s="4"/>
      <c r="P62" s="4"/>
      <c r="Q62" s="4"/>
      <c r="R62" s="4"/>
      <c r="S62" s="4"/>
      <c r="T62" s="4"/>
      <c r="U62" s="4"/>
      <c r="V62" s="4"/>
      <c r="W62" s="4"/>
      <c r="X62" s="4"/>
    </row>
    <row r="63" spans="1:24" ht="70.5" customHeight="1">
      <c r="A63" s="63" t="s">
        <v>148</v>
      </c>
      <c r="B63" s="31" t="s">
        <v>156</v>
      </c>
      <c r="C63" s="31" t="s">
        <v>157</v>
      </c>
      <c r="D63" s="10" t="s">
        <v>14</v>
      </c>
      <c r="E63" s="7" t="s">
        <v>18</v>
      </c>
      <c r="F63" s="8">
        <v>0.9</v>
      </c>
      <c r="G63" s="10">
        <v>720</v>
      </c>
      <c r="H63" s="10">
        <v>720</v>
      </c>
      <c r="I63" s="8">
        <f>G63/H63</f>
        <v>1</v>
      </c>
      <c r="J63" s="9">
        <f>I63/F63</f>
        <v>1.1111111111111112</v>
      </c>
      <c r="K63" s="35" t="s">
        <v>413</v>
      </c>
      <c r="L63" s="4"/>
      <c r="M63" s="4"/>
      <c r="N63" s="4"/>
      <c r="O63" s="4"/>
      <c r="P63" s="4"/>
      <c r="Q63" s="4"/>
      <c r="R63" s="4"/>
      <c r="S63" s="4"/>
      <c r="T63" s="4"/>
      <c r="U63" s="4"/>
      <c r="V63" s="4"/>
      <c r="W63" s="4"/>
      <c r="X63" s="4"/>
    </row>
    <row r="64" spans="1:24" ht="80.25" customHeight="1">
      <c r="A64" s="63" t="s">
        <v>148</v>
      </c>
      <c r="B64" s="31" t="s">
        <v>158</v>
      </c>
      <c r="C64" s="31" t="s">
        <v>159</v>
      </c>
      <c r="D64" s="10" t="s">
        <v>14</v>
      </c>
      <c r="E64" s="7" t="s">
        <v>18</v>
      </c>
      <c r="F64" s="8">
        <v>0.9</v>
      </c>
      <c r="G64" s="10">
        <v>846</v>
      </c>
      <c r="H64" s="10">
        <v>846</v>
      </c>
      <c r="I64" s="8">
        <f>G64/H64</f>
        <v>1</v>
      </c>
      <c r="J64" s="9">
        <f>I64/F64</f>
        <v>1.1111111111111112</v>
      </c>
      <c r="K64" s="31" t="s">
        <v>415</v>
      </c>
      <c r="L64" s="4"/>
      <c r="M64" s="4"/>
      <c r="N64" s="4"/>
      <c r="O64" s="4"/>
      <c r="P64" s="4"/>
      <c r="Q64" s="4"/>
      <c r="R64" s="4"/>
      <c r="S64" s="4"/>
      <c r="T64" s="4"/>
      <c r="U64" s="4"/>
      <c r="V64" s="4"/>
      <c r="W64" s="4"/>
      <c r="X64" s="4"/>
    </row>
    <row r="65" spans="1:24" ht="76.5" customHeight="1">
      <c r="A65" s="63" t="s">
        <v>148</v>
      </c>
      <c r="B65" s="31" t="s">
        <v>160</v>
      </c>
      <c r="C65" s="31" t="s">
        <v>161</v>
      </c>
      <c r="D65" s="10" t="s">
        <v>14</v>
      </c>
      <c r="E65" s="7" t="s">
        <v>15</v>
      </c>
      <c r="F65" s="8">
        <v>1</v>
      </c>
      <c r="G65" s="10">
        <v>10</v>
      </c>
      <c r="H65" s="10">
        <v>10</v>
      </c>
      <c r="I65" s="8">
        <f>G65/H65</f>
        <v>1</v>
      </c>
      <c r="J65" s="9">
        <f>I65/F65</f>
        <v>1</v>
      </c>
      <c r="K65" s="31" t="s">
        <v>438</v>
      </c>
      <c r="L65" s="4"/>
      <c r="M65" s="4"/>
      <c r="N65" s="4"/>
      <c r="O65" s="4"/>
      <c r="P65" s="4"/>
      <c r="Q65" s="4"/>
      <c r="R65" s="4"/>
      <c r="S65" s="4"/>
      <c r="T65" s="4"/>
      <c r="U65" s="4"/>
      <c r="V65" s="4"/>
      <c r="W65" s="4"/>
      <c r="X65" s="4"/>
    </row>
    <row r="66" spans="1:24" ht="70.5" customHeight="1">
      <c r="A66" s="63" t="s">
        <v>148</v>
      </c>
      <c r="B66" s="31" t="s">
        <v>162</v>
      </c>
      <c r="C66" s="31" t="s">
        <v>163</v>
      </c>
      <c r="D66" s="10" t="s">
        <v>14</v>
      </c>
      <c r="E66" s="7" t="s">
        <v>18</v>
      </c>
      <c r="F66" s="8">
        <v>0.9</v>
      </c>
      <c r="G66" s="10">
        <v>720</v>
      </c>
      <c r="H66" s="10">
        <v>720</v>
      </c>
      <c r="I66" s="8">
        <f>G66/H66</f>
        <v>1</v>
      </c>
      <c r="J66" s="9">
        <f>I66/F66</f>
        <v>1.1111111111111112</v>
      </c>
      <c r="K66" s="35" t="s">
        <v>411</v>
      </c>
      <c r="L66" s="4"/>
      <c r="M66" s="4"/>
      <c r="N66" s="4"/>
      <c r="O66" s="4"/>
      <c r="P66" s="4"/>
      <c r="Q66" s="4"/>
      <c r="R66" s="4"/>
      <c r="S66" s="4"/>
      <c r="T66" s="4"/>
      <c r="U66" s="4"/>
      <c r="V66" s="4"/>
      <c r="W66" s="4"/>
      <c r="X66" s="4"/>
    </row>
    <row r="67" spans="1:24" ht="70.5" hidden="1" customHeight="1">
      <c r="A67" s="31" t="s">
        <v>148</v>
      </c>
      <c r="B67" s="31" t="s">
        <v>164</v>
      </c>
      <c r="C67" s="31" t="s">
        <v>165</v>
      </c>
      <c r="D67" s="10" t="s">
        <v>39</v>
      </c>
      <c r="E67" s="7" t="s">
        <v>21</v>
      </c>
      <c r="F67" s="11">
        <v>0</v>
      </c>
      <c r="G67" s="10"/>
      <c r="H67" s="10"/>
      <c r="I67" s="10"/>
      <c r="J67" s="9"/>
      <c r="K67" s="31"/>
      <c r="L67" s="4"/>
      <c r="M67" s="4"/>
      <c r="N67" s="4"/>
      <c r="O67" s="4"/>
      <c r="P67" s="4"/>
      <c r="Q67" s="4"/>
      <c r="R67" s="4"/>
      <c r="S67" s="4"/>
      <c r="T67" s="4"/>
      <c r="U67" s="4"/>
      <c r="V67" s="4"/>
      <c r="W67" s="4"/>
      <c r="X67" s="4"/>
    </row>
    <row r="68" spans="1:24" ht="54.75" hidden="1" customHeight="1">
      <c r="A68" s="31" t="s">
        <v>166</v>
      </c>
      <c r="B68" s="31" t="s">
        <v>167</v>
      </c>
      <c r="C68" s="31" t="s">
        <v>168</v>
      </c>
      <c r="D68" s="10" t="s">
        <v>14</v>
      </c>
      <c r="E68" s="7" t="s">
        <v>52</v>
      </c>
      <c r="F68" s="8">
        <v>0.9</v>
      </c>
      <c r="G68" s="52"/>
      <c r="H68" s="7"/>
      <c r="I68" s="47"/>
      <c r="J68" s="46"/>
      <c r="K68" s="31"/>
      <c r="L68" s="4"/>
      <c r="M68" s="4"/>
      <c r="N68" s="4"/>
      <c r="O68" s="4"/>
      <c r="P68" s="4"/>
      <c r="Q68" s="4"/>
      <c r="R68" s="4"/>
      <c r="S68" s="4"/>
      <c r="T68" s="4"/>
      <c r="U68" s="4"/>
      <c r="V68" s="4"/>
      <c r="W68" s="4"/>
      <c r="X68" s="4"/>
    </row>
    <row r="69" spans="1:24" ht="57.75" hidden="1" customHeight="1">
      <c r="A69" s="31" t="s">
        <v>166</v>
      </c>
      <c r="B69" s="31" t="s">
        <v>169</v>
      </c>
      <c r="C69" s="31" t="s">
        <v>170</v>
      </c>
      <c r="D69" s="10" t="s">
        <v>14</v>
      </c>
      <c r="E69" s="7" t="s">
        <v>21</v>
      </c>
      <c r="F69" s="8">
        <v>0.8</v>
      </c>
      <c r="G69" s="7"/>
      <c r="H69" s="7"/>
      <c r="I69" s="8"/>
      <c r="J69" s="9"/>
      <c r="K69" s="31"/>
      <c r="L69" s="4"/>
      <c r="M69" s="4"/>
      <c r="N69" s="4"/>
      <c r="O69" s="4"/>
      <c r="P69" s="4"/>
      <c r="Q69" s="4"/>
      <c r="R69" s="4"/>
      <c r="S69" s="4"/>
      <c r="T69" s="4"/>
      <c r="U69" s="4"/>
      <c r="V69" s="4"/>
      <c r="W69" s="4"/>
      <c r="X69" s="4"/>
    </row>
    <row r="70" spans="1:24" ht="56.25" hidden="1" customHeight="1">
      <c r="A70" s="31" t="s">
        <v>166</v>
      </c>
      <c r="B70" s="31" t="s">
        <v>171</v>
      </c>
      <c r="C70" s="31" t="s">
        <v>172</v>
      </c>
      <c r="D70" s="10" t="s">
        <v>14</v>
      </c>
      <c r="E70" s="7" t="s">
        <v>21</v>
      </c>
      <c r="F70" s="8">
        <v>0.8</v>
      </c>
      <c r="G70" s="7"/>
      <c r="H70" s="7"/>
      <c r="I70" s="8"/>
      <c r="J70" s="46"/>
      <c r="K70" s="31"/>
      <c r="L70" s="4"/>
      <c r="M70" s="4"/>
      <c r="N70" s="4"/>
      <c r="O70" s="4"/>
      <c r="P70" s="4"/>
      <c r="Q70" s="4"/>
      <c r="R70" s="4"/>
      <c r="S70" s="4"/>
      <c r="T70" s="4"/>
      <c r="U70" s="4"/>
      <c r="V70" s="4"/>
      <c r="W70" s="4"/>
      <c r="X70" s="4"/>
    </row>
    <row r="71" spans="1:24" ht="58.5" hidden="1" customHeight="1">
      <c r="A71" s="31" t="s">
        <v>166</v>
      </c>
      <c r="B71" s="31" t="s">
        <v>173</v>
      </c>
      <c r="C71" s="31" t="s">
        <v>174</v>
      </c>
      <c r="D71" s="10" t="s">
        <v>14</v>
      </c>
      <c r="E71" s="7" t="s">
        <v>21</v>
      </c>
      <c r="F71" s="8">
        <v>0.95</v>
      </c>
      <c r="G71" s="7"/>
      <c r="H71" s="7"/>
      <c r="I71" s="8"/>
      <c r="J71" s="46"/>
      <c r="K71" s="31"/>
      <c r="L71" s="4"/>
      <c r="M71" s="4"/>
      <c r="N71" s="4"/>
      <c r="O71" s="4"/>
      <c r="P71" s="4"/>
      <c r="Q71" s="4"/>
      <c r="R71" s="4"/>
      <c r="S71" s="4"/>
      <c r="T71" s="4"/>
      <c r="U71" s="4"/>
      <c r="V71" s="4"/>
      <c r="W71" s="4"/>
      <c r="X71" s="4"/>
    </row>
    <row r="72" spans="1:24" ht="47.25" hidden="1" customHeight="1">
      <c r="A72" s="31" t="s">
        <v>166</v>
      </c>
      <c r="B72" s="31" t="s">
        <v>175</v>
      </c>
      <c r="C72" s="31" t="s">
        <v>176</v>
      </c>
      <c r="D72" s="10" t="s">
        <v>14</v>
      </c>
      <c r="E72" s="10" t="s">
        <v>177</v>
      </c>
      <c r="F72" s="8">
        <v>0.8</v>
      </c>
      <c r="G72" s="7"/>
      <c r="H72" s="10"/>
      <c r="I72" s="8"/>
      <c r="J72" s="46"/>
      <c r="K72" s="31"/>
      <c r="L72" s="4"/>
      <c r="M72" s="4"/>
      <c r="N72" s="4"/>
      <c r="O72" s="4"/>
      <c r="P72" s="4"/>
      <c r="Q72" s="4"/>
      <c r="R72" s="4"/>
      <c r="S72" s="4"/>
      <c r="T72" s="4"/>
      <c r="U72" s="4"/>
      <c r="V72" s="4"/>
      <c r="W72" s="4"/>
      <c r="X72" s="4"/>
    </row>
    <row r="73" spans="1:24" ht="59.25" hidden="1" customHeight="1">
      <c r="A73" s="31" t="s">
        <v>166</v>
      </c>
      <c r="B73" s="31" t="s">
        <v>178</v>
      </c>
      <c r="C73" s="31" t="s">
        <v>179</v>
      </c>
      <c r="D73" s="10" t="s">
        <v>14</v>
      </c>
      <c r="E73" s="7" t="s">
        <v>21</v>
      </c>
      <c r="F73" s="8">
        <v>0.85</v>
      </c>
      <c r="G73" s="7"/>
      <c r="H73" s="7"/>
      <c r="I73" s="8"/>
      <c r="J73" s="46"/>
      <c r="K73" s="31"/>
      <c r="L73" s="4"/>
      <c r="M73" s="4"/>
      <c r="N73" s="4"/>
      <c r="O73" s="4"/>
      <c r="P73" s="4"/>
      <c r="Q73" s="4"/>
      <c r="R73" s="4"/>
      <c r="S73" s="4"/>
      <c r="T73" s="4"/>
      <c r="U73" s="4"/>
      <c r="V73" s="4"/>
      <c r="W73" s="4"/>
      <c r="X73" s="4"/>
    </row>
    <row r="74" spans="1:24" ht="54.75" hidden="1" customHeight="1">
      <c r="A74" s="31" t="s">
        <v>166</v>
      </c>
      <c r="B74" s="31" t="s">
        <v>180</v>
      </c>
      <c r="C74" s="31" t="s">
        <v>181</v>
      </c>
      <c r="D74" s="10" t="s">
        <v>14</v>
      </c>
      <c r="E74" s="7" t="s">
        <v>21</v>
      </c>
      <c r="F74" s="8">
        <v>0.85</v>
      </c>
      <c r="G74" s="7"/>
      <c r="H74" s="7"/>
      <c r="I74" s="8"/>
      <c r="J74" s="46"/>
      <c r="K74" s="31"/>
      <c r="L74" s="4"/>
      <c r="M74" s="4"/>
      <c r="N74" s="4"/>
      <c r="O74" s="4"/>
      <c r="P74" s="4"/>
      <c r="Q74" s="4"/>
      <c r="R74" s="4"/>
      <c r="S74" s="4"/>
      <c r="T74" s="4"/>
      <c r="U74" s="4"/>
      <c r="V74" s="4"/>
      <c r="W74" s="4"/>
      <c r="X74" s="4"/>
    </row>
    <row r="75" spans="1:24" ht="65.25" customHeight="1">
      <c r="A75" s="63" t="s">
        <v>166</v>
      </c>
      <c r="B75" s="31" t="s">
        <v>182</v>
      </c>
      <c r="C75" s="31" t="s">
        <v>183</v>
      </c>
      <c r="D75" s="10" t="s">
        <v>14</v>
      </c>
      <c r="E75" s="7" t="s">
        <v>18</v>
      </c>
      <c r="F75" s="8">
        <v>0.9</v>
      </c>
      <c r="G75" s="10">
        <v>19</v>
      </c>
      <c r="H75" s="10">
        <v>20</v>
      </c>
      <c r="I75" s="8">
        <f>G75/H75</f>
        <v>0.95</v>
      </c>
      <c r="J75" s="9">
        <f>I75/F75</f>
        <v>1.0555555555555556</v>
      </c>
      <c r="K75" s="35" t="s">
        <v>409</v>
      </c>
      <c r="L75" s="4"/>
      <c r="M75" s="4"/>
      <c r="N75" s="4"/>
      <c r="O75" s="4"/>
      <c r="P75" s="4"/>
      <c r="Q75" s="4"/>
      <c r="R75" s="4"/>
      <c r="S75" s="4"/>
      <c r="T75" s="4"/>
      <c r="U75" s="4"/>
      <c r="V75" s="4"/>
      <c r="W75" s="4"/>
      <c r="X75" s="4"/>
    </row>
    <row r="76" spans="1:24" ht="50.25" customHeight="1">
      <c r="A76" s="63" t="s">
        <v>166</v>
      </c>
      <c r="B76" s="31" t="s">
        <v>184</v>
      </c>
      <c r="C76" s="31" t="s">
        <v>185</v>
      </c>
      <c r="D76" s="10" t="s">
        <v>14</v>
      </c>
      <c r="E76" s="7" t="s">
        <v>18</v>
      </c>
      <c r="F76" s="8" t="s">
        <v>186</v>
      </c>
      <c r="G76" s="10">
        <v>8</v>
      </c>
      <c r="H76" s="10">
        <v>3586</v>
      </c>
      <c r="I76" s="43">
        <f>G76/H76</f>
        <v>2.2308979364194089E-3</v>
      </c>
      <c r="J76" s="9">
        <f>I76/7%</f>
        <v>3.186997052027727E-2</v>
      </c>
      <c r="K76" s="35" t="s">
        <v>408</v>
      </c>
      <c r="L76" s="4"/>
      <c r="M76" s="4"/>
      <c r="N76" s="4"/>
      <c r="O76" s="4"/>
      <c r="P76" s="4"/>
      <c r="Q76" s="4"/>
      <c r="R76" s="4"/>
      <c r="S76" s="4"/>
      <c r="T76" s="4"/>
      <c r="U76" s="4"/>
      <c r="V76" s="4"/>
      <c r="W76" s="4"/>
      <c r="X76" s="4"/>
    </row>
    <row r="77" spans="1:24" ht="54.75" hidden="1" customHeight="1">
      <c r="A77" s="31" t="s">
        <v>166</v>
      </c>
      <c r="B77" s="31" t="s">
        <v>187</v>
      </c>
      <c r="C77" s="31" t="s">
        <v>188</v>
      </c>
      <c r="D77" s="10" t="s">
        <v>14</v>
      </c>
      <c r="E77" s="7" t="s">
        <v>52</v>
      </c>
      <c r="F77" s="8" t="s">
        <v>189</v>
      </c>
      <c r="G77" s="7"/>
      <c r="H77" s="7"/>
      <c r="I77" s="46"/>
      <c r="J77" s="9"/>
      <c r="K77" s="31"/>
      <c r="L77" s="4"/>
      <c r="M77" s="4"/>
      <c r="N77" s="4"/>
      <c r="O77" s="4"/>
      <c r="P77" s="4"/>
      <c r="Q77" s="4"/>
      <c r="R77" s="4"/>
      <c r="S77" s="4"/>
      <c r="T77" s="4"/>
      <c r="U77" s="4"/>
      <c r="V77" s="4"/>
      <c r="W77" s="4"/>
      <c r="X77" s="4"/>
    </row>
    <row r="78" spans="1:24" ht="49.5" hidden="1" customHeight="1">
      <c r="A78" s="31" t="s">
        <v>166</v>
      </c>
      <c r="B78" s="31" t="s">
        <v>190</v>
      </c>
      <c r="C78" s="31" t="s">
        <v>191</v>
      </c>
      <c r="D78" s="10" t="s">
        <v>14</v>
      </c>
      <c r="E78" s="7" t="s">
        <v>52</v>
      </c>
      <c r="F78" s="8" t="s">
        <v>192</v>
      </c>
      <c r="G78" s="7"/>
      <c r="H78" s="7"/>
      <c r="I78" s="9"/>
      <c r="J78" s="9"/>
      <c r="K78" s="31"/>
      <c r="L78" s="4"/>
      <c r="M78" s="4"/>
      <c r="N78" s="4"/>
      <c r="O78" s="4"/>
      <c r="P78" s="4"/>
      <c r="Q78" s="4"/>
      <c r="R78" s="4"/>
      <c r="S78" s="4"/>
      <c r="T78" s="4"/>
      <c r="U78" s="4"/>
      <c r="V78" s="4"/>
      <c r="W78" s="4"/>
      <c r="X78" s="4"/>
    </row>
    <row r="79" spans="1:24" ht="63" hidden="1" customHeight="1">
      <c r="A79" s="31" t="s">
        <v>166</v>
      </c>
      <c r="B79" s="31" t="s">
        <v>193</v>
      </c>
      <c r="C79" s="31" t="s">
        <v>194</v>
      </c>
      <c r="D79" s="10" t="s">
        <v>14</v>
      </c>
      <c r="E79" s="7" t="s">
        <v>21</v>
      </c>
      <c r="F79" s="8">
        <v>0.8</v>
      </c>
      <c r="G79" s="7"/>
      <c r="H79" s="7"/>
      <c r="I79" s="8"/>
      <c r="J79" s="46"/>
      <c r="K79" s="31"/>
      <c r="L79" s="4"/>
      <c r="M79" s="4"/>
      <c r="N79" s="4"/>
      <c r="O79" s="4"/>
      <c r="P79" s="4"/>
      <c r="Q79" s="4"/>
      <c r="R79" s="4"/>
      <c r="S79" s="4"/>
      <c r="T79" s="4"/>
      <c r="U79" s="4"/>
      <c r="V79" s="4"/>
      <c r="W79" s="4"/>
      <c r="X79" s="4"/>
    </row>
    <row r="80" spans="1:24" ht="49.5" customHeight="1">
      <c r="A80" s="63" t="s">
        <v>166</v>
      </c>
      <c r="B80" s="31" t="s">
        <v>195</v>
      </c>
      <c r="C80" s="31" t="s">
        <v>196</v>
      </c>
      <c r="D80" s="10" t="s">
        <v>14</v>
      </c>
      <c r="E80" s="7" t="s">
        <v>18</v>
      </c>
      <c r="F80" s="8">
        <v>0.95</v>
      </c>
      <c r="G80" s="7">
        <v>239</v>
      </c>
      <c r="H80" s="7">
        <v>239</v>
      </c>
      <c r="I80" s="8">
        <f>G80/H80</f>
        <v>1</v>
      </c>
      <c r="J80" s="9">
        <f>I80/F80</f>
        <v>1.0526315789473684</v>
      </c>
      <c r="K80" s="35" t="s">
        <v>410</v>
      </c>
      <c r="L80" s="4"/>
      <c r="M80" s="4"/>
      <c r="N80" s="4"/>
      <c r="O80" s="4"/>
      <c r="P80" s="4"/>
      <c r="Q80" s="4"/>
      <c r="R80" s="4"/>
      <c r="S80" s="4"/>
      <c r="T80" s="4"/>
      <c r="U80" s="4"/>
      <c r="V80" s="4"/>
      <c r="W80" s="4"/>
      <c r="X80" s="4"/>
    </row>
    <row r="81" spans="1:24" ht="69.75" hidden="1" customHeight="1">
      <c r="A81" s="31" t="s">
        <v>166</v>
      </c>
      <c r="B81" s="31" t="s">
        <v>197</v>
      </c>
      <c r="C81" s="31" t="s">
        <v>198</v>
      </c>
      <c r="D81" s="10" t="s">
        <v>39</v>
      </c>
      <c r="E81" s="7" t="s">
        <v>52</v>
      </c>
      <c r="F81" s="7">
        <v>0</v>
      </c>
      <c r="G81" s="7"/>
      <c r="H81" s="7"/>
      <c r="I81" s="7"/>
      <c r="J81" s="9"/>
      <c r="K81" s="31"/>
      <c r="L81" s="4"/>
      <c r="M81" s="4"/>
      <c r="N81" s="4"/>
      <c r="O81" s="4"/>
      <c r="P81" s="4"/>
      <c r="Q81" s="4"/>
      <c r="R81" s="4"/>
      <c r="S81" s="4"/>
      <c r="T81" s="4"/>
      <c r="U81" s="4"/>
      <c r="V81" s="4"/>
      <c r="W81" s="4"/>
      <c r="X81" s="4"/>
    </row>
    <row r="82" spans="1:24" ht="78.75" hidden="1" customHeight="1">
      <c r="A82" s="31" t="s">
        <v>199</v>
      </c>
      <c r="B82" s="31" t="s">
        <v>200</v>
      </c>
      <c r="C82" s="31" t="s">
        <v>201</v>
      </c>
      <c r="D82" s="10" t="s">
        <v>14</v>
      </c>
      <c r="E82" s="7" t="s">
        <v>52</v>
      </c>
      <c r="F82" s="8">
        <v>1</v>
      </c>
      <c r="G82" s="7"/>
      <c r="H82" s="7"/>
      <c r="I82" s="8"/>
      <c r="J82" s="9"/>
      <c r="K82" s="31"/>
      <c r="L82" s="4"/>
      <c r="M82" s="4"/>
      <c r="N82" s="4"/>
      <c r="O82" s="4"/>
      <c r="P82" s="4"/>
      <c r="Q82" s="4"/>
      <c r="R82" s="4"/>
      <c r="S82" s="4"/>
      <c r="T82" s="4"/>
      <c r="U82" s="4"/>
      <c r="V82" s="4"/>
      <c r="W82" s="4"/>
      <c r="X82" s="4"/>
    </row>
    <row r="83" spans="1:24" ht="76.5" customHeight="1">
      <c r="A83" s="63" t="s">
        <v>199</v>
      </c>
      <c r="B83" s="31" t="s">
        <v>202</v>
      </c>
      <c r="C83" s="31" t="s">
        <v>203</v>
      </c>
      <c r="D83" s="10" t="s">
        <v>14</v>
      </c>
      <c r="E83" s="10" t="s">
        <v>15</v>
      </c>
      <c r="F83" s="8">
        <v>1</v>
      </c>
      <c r="G83" s="7">
        <v>198</v>
      </c>
      <c r="H83" s="7">
        <v>198</v>
      </c>
      <c r="I83" s="8">
        <f>G83/H83</f>
        <v>1</v>
      </c>
      <c r="J83" s="9">
        <f>I83/F83</f>
        <v>1</v>
      </c>
      <c r="K83" s="31" t="s">
        <v>402</v>
      </c>
      <c r="L83" s="4"/>
      <c r="M83" s="4"/>
      <c r="N83" s="4"/>
      <c r="O83" s="4"/>
      <c r="P83" s="4"/>
      <c r="Q83" s="4"/>
      <c r="R83" s="4"/>
      <c r="S83" s="4"/>
      <c r="T83" s="4"/>
      <c r="U83" s="4"/>
      <c r="V83" s="4"/>
      <c r="W83" s="4"/>
      <c r="X83" s="4"/>
    </row>
    <row r="84" spans="1:24" ht="168.75" customHeight="1">
      <c r="A84" s="63" t="s">
        <v>199</v>
      </c>
      <c r="B84" s="31" t="s">
        <v>204</v>
      </c>
      <c r="C84" s="31" t="s">
        <v>205</v>
      </c>
      <c r="D84" s="10" t="s">
        <v>14</v>
      </c>
      <c r="E84" s="10" t="s">
        <v>15</v>
      </c>
      <c r="F84" s="8">
        <v>0.9</v>
      </c>
      <c r="G84" s="7">
        <v>10</v>
      </c>
      <c r="H84" s="7">
        <v>10</v>
      </c>
      <c r="I84" s="8">
        <f>G84/H84</f>
        <v>1</v>
      </c>
      <c r="J84" s="9">
        <f>I84/F84</f>
        <v>1.1111111111111112</v>
      </c>
      <c r="K84" s="31" t="s">
        <v>403</v>
      </c>
      <c r="L84" s="4"/>
      <c r="M84" s="4"/>
      <c r="N84" s="4"/>
      <c r="O84" s="4"/>
      <c r="P84" s="4"/>
      <c r="Q84" s="4"/>
      <c r="R84" s="4"/>
      <c r="S84" s="4"/>
      <c r="T84" s="4"/>
      <c r="U84" s="4"/>
      <c r="V84" s="4"/>
      <c r="W84" s="4"/>
      <c r="X84" s="4"/>
    </row>
    <row r="85" spans="1:24" ht="84.75" customHeight="1">
      <c r="A85" s="63" t="s">
        <v>199</v>
      </c>
      <c r="B85" s="31" t="s">
        <v>206</v>
      </c>
      <c r="C85" s="31" t="s">
        <v>207</v>
      </c>
      <c r="D85" s="10" t="s">
        <v>14</v>
      </c>
      <c r="E85" s="10" t="s">
        <v>15</v>
      </c>
      <c r="F85" s="8">
        <v>0.95</v>
      </c>
      <c r="G85" s="7">
        <v>40</v>
      </c>
      <c r="H85" s="7">
        <v>40</v>
      </c>
      <c r="I85" s="8">
        <f>G85/H85</f>
        <v>1</v>
      </c>
      <c r="J85" s="9">
        <f>I85/F85</f>
        <v>1.0526315789473684</v>
      </c>
      <c r="K85" s="31" t="s">
        <v>404</v>
      </c>
      <c r="L85" s="4"/>
      <c r="M85" s="4"/>
      <c r="N85" s="4"/>
      <c r="O85" s="4"/>
      <c r="P85" s="4"/>
      <c r="Q85" s="4"/>
      <c r="R85" s="4"/>
      <c r="S85" s="4"/>
      <c r="T85" s="4"/>
      <c r="U85" s="4"/>
      <c r="V85" s="4"/>
      <c r="W85" s="4"/>
      <c r="X85" s="4"/>
    </row>
    <row r="86" spans="1:24" ht="84.75" hidden="1" customHeight="1">
      <c r="A86" s="31" t="s">
        <v>199</v>
      </c>
      <c r="B86" s="31" t="s">
        <v>208</v>
      </c>
      <c r="C86" s="31" t="s">
        <v>209</v>
      </c>
      <c r="D86" s="10" t="s">
        <v>14</v>
      </c>
      <c r="E86" s="7" t="s">
        <v>52</v>
      </c>
      <c r="F86" s="8">
        <v>0.7</v>
      </c>
      <c r="G86" s="8"/>
      <c r="H86" s="7"/>
      <c r="I86" s="8"/>
      <c r="J86" s="8"/>
      <c r="K86" s="31"/>
      <c r="L86" s="4"/>
      <c r="M86" s="4"/>
      <c r="N86" s="4"/>
      <c r="O86" s="4"/>
      <c r="P86" s="4"/>
      <c r="Q86" s="4"/>
      <c r="R86" s="4"/>
      <c r="S86" s="4"/>
      <c r="T86" s="4"/>
      <c r="U86" s="4"/>
      <c r="V86" s="4"/>
      <c r="W86" s="4"/>
      <c r="X86" s="4"/>
    </row>
    <row r="87" spans="1:24" ht="52.5" customHeight="1">
      <c r="A87" s="63" t="s">
        <v>199</v>
      </c>
      <c r="B87" s="31" t="s">
        <v>210</v>
      </c>
      <c r="C87" s="31" t="s">
        <v>210</v>
      </c>
      <c r="D87" s="10" t="s">
        <v>39</v>
      </c>
      <c r="E87" s="7" t="s">
        <v>15</v>
      </c>
      <c r="F87" s="11">
        <v>0</v>
      </c>
      <c r="G87" s="7">
        <v>0</v>
      </c>
      <c r="H87" s="7">
        <v>0</v>
      </c>
      <c r="I87" s="7">
        <v>0</v>
      </c>
      <c r="J87" s="9">
        <v>1</v>
      </c>
      <c r="K87" s="31" t="s">
        <v>401</v>
      </c>
      <c r="L87" s="4"/>
      <c r="M87" s="4"/>
      <c r="N87" s="4"/>
      <c r="O87" s="4"/>
      <c r="P87" s="4"/>
      <c r="Q87" s="4"/>
      <c r="R87" s="4"/>
      <c r="S87" s="4"/>
      <c r="T87" s="4"/>
      <c r="U87" s="4"/>
      <c r="V87" s="4"/>
      <c r="W87" s="4"/>
      <c r="X87" s="4"/>
    </row>
    <row r="88" spans="1:24" ht="113.25" customHeight="1">
      <c r="A88" s="63" t="s">
        <v>211</v>
      </c>
      <c r="B88" s="31" t="s">
        <v>212</v>
      </c>
      <c r="C88" s="31" t="s">
        <v>213</v>
      </c>
      <c r="D88" s="10" t="s">
        <v>14</v>
      </c>
      <c r="E88" s="7" t="s">
        <v>18</v>
      </c>
      <c r="F88" s="8">
        <v>1</v>
      </c>
      <c r="G88" s="7">
        <v>5</v>
      </c>
      <c r="H88" s="7">
        <v>5</v>
      </c>
      <c r="I88" s="8">
        <f>G88/H88</f>
        <v>1</v>
      </c>
      <c r="J88" s="9">
        <f t="shared" ref="J88:J93" si="4">I88/F88</f>
        <v>1</v>
      </c>
      <c r="K88" s="31" t="s">
        <v>412</v>
      </c>
      <c r="L88" s="4"/>
      <c r="M88" s="4"/>
      <c r="N88" s="4"/>
      <c r="O88" s="4"/>
      <c r="P88" s="4"/>
      <c r="Q88" s="4"/>
      <c r="R88" s="4"/>
      <c r="S88" s="4"/>
      <c r="T88" s="4"/>
      <c r="U88" s="4"/>
      <c r="V88" s="4"/>
      <c r="W88" s="4"/>
      <c r="X88" s="4"/>
    </row>
    <row r="89" spans="1:24" ht="66" customHeight="1">
      <c r="A89" s="63" t="s">
        <v>211</v>
      </c>
      <c r="B89" s="31" t="s">
        <v>214</v>
      </c>
      <c r="C89" s="31" t="s">
        <v>215</v>
      </c>
      <c r="D89" s="10" t="s">
        <v>14</v>
      </c>
      <c r="E89" s="7" t="s">
        <v>15</v>
      </c>
      <c r="F89" s="8">
        <v>1</v>
      </c>
      <c r="G89" s="7">
        <v>4</v>
      </c>
      <c r="H89" s="7">
        <v>4</v>
      </c>
      <c r="I89" s="8">
        <f>G89/H89</f>
        <v>1</v>
      </c>
      <c r="J89" s="9">
        <f t="shared" si="4"/>
        <v>1</v>
      </c>
      <c r="K89" s="31" t="s">
        <v>374</v>
      </c>
      <c r="L89" s="4"/>
      <c r="M89" s="4"/>
      <c r="N89" s="4"/>
      <c r="O89" s="4"/>
      <c r="P89" s="4"/>
      <c r="Q89" s="4"/>
      <c r="R89" s="4"/>
      <c r="S89" s="4"/>
      <c r="T89" s="4"/>
      <c r="U89" s="4"/>
      <c r="V89" s="4"/>
      <c r="W89" s="4"/>
      <c r="X89" s="4"/>
    </row>
    <row r="90" spans="1:24" ht="62.25" customHeight="1">
      <c r="A90" s="63" t="s">
        <v>211</v>
      </c>
      <c r="B90" s="31" t="s">
        <v>216</v>
      </c>
      <c r="C90" s="31" t="s">
        <v>217</v>
      </c>
      <c r="D90" s="10" t="s">
        <v>14</v>
      </c>
      <c r="E90" s="7" t="s">
        <v>15</v>
      </c>
      <c r="F90" s="8">
        <v>1</v>
      </c>
      <c r="G90" s="7">
        <v>24</v>
      </c>
      <c r="H90" s="7">
        <v>24</v>
      </c>
      <c r="I90" s="8">
        <f>G90/H90</f>
        <v>1</v>
      </c>
      <c r="J90" s="9">
        <f t="shared" si="4"/>
        <v>1</v>
      </c>
      <c r="K90" s="31" t="s">
        <v>394</v>
      </c>
      <c r="L90" s="4"/>
      <c r="M90" s="4"/>
      <c r="N90" s="4"/>
      <c r="O90" s="4"/>
      <c r="P90" s="4"/>
      <c r="Q90" s="4"/>
      <c r="R90" s="4"/>
      <c r="S90" s="4"/>
      <c r="T90" s="4"/>
      <c r="U90" s="4"/>
      <c r="V90" s="4"/>
      <c r="W90" s="4"/>
      <c r="X90" s="4"/>
    </row>
    <row r="91" spans="1:24" ht="93" customHeight="1">
      <c r="A91" s="63" t="s">
        <v>211</v>
      </c>
      <c r="B91" s="31" t="s">
        <v>218</v>
      </c>
      <c r="C91" s="31" t="s">
        <v>219</v>
      </c>
      <c r="D91" s="10" t="s">
        <v>14</v>
      </c>
      <c r="E91" s="7" t="s">
        <v>18</v>
      </c>
      <c r="F91" s="8">
        <v>1</v>
      </c>
      <c r="G91" s="10">
        <v>14</v>
      </c>
      <c r="H91" s="10">
        <v>14</v>
      </c>
      <c r="I91" s="8">
        <f>G91/H91</f>
        <v>1</v>
      </c>
      <c r="J91" s="9">
        <f t="shared" si="4"/>
        <v>1</v>
      </c>
      <c r="K91" s="35" t="s">
        <v>375</v>
      </c>
      <c r="L91" s="4"/>
      <c r="M91" s="4"/>
      <c r="N91" s="4"/>
      <c r="O91" s="4"/>
      <c r="P91" s="4"/>
      <c r="Q91" s="4"/>
      <c r="R91" s="4"/>
      <c r="S91" s="4"/>
      <c r="T91" s="4"/>
      <c r="U91" s="4"/>
      <c r="V91" s="4"/>
      <c r="W91" s="4"/>
      <c r="X91" s="4"/>
    </row>
    <row r="92" spans="1:24" ht="96" customHeight="1">
      <c r="A92" s="63" t="s">
        <v>220</v>
      </c>
      <c r="B92" s="31" t="s">
        <v>221</v>
      </c>
      <c r="C92" s="31" t="s">
        <v>222</v>
      </c>
      <c r="D92" s="10" t="s">
        <v>14</v>
      </c>
      <c r="E92" s="7" t="s">
        <v>18</v>
      </c>
      <c r="F92" s="8">
        <v>0.9</v>
      </c>
      <c r="G92" s="52">
        <v>29126491</v>
      </c>
      <c r="H92" s="53">
        <v>24385166</v>
      </c>
      <c r="I92" s="43">
        <f>G92/H92</f>
        <v>1.1944348051598255</v>
      </c>
      <c r="J92" s="9">
        <f t="shared" si="4"/>
        <v>1.3271497835109172</v>
      </c>
      <c r="K92" s="31" t="s">
        <v>366</v>
      </c>
      <c r="L92" s="4"/>
      <c r="M92" s="4"/>
      <c r="N92" s="4"/>
      <c r="O92" s="4"/>
      <c r="P92" s="4"/>
      <c r="Q92" s="4"/>
      <c r="R92" s="4"/>
      <c r="S92" s="4"/>
      <c r="T92" s="4"/>
      <c r="U92" s="4"/>
      <c r="V92" s="4"/>
      <c r="W92" s="4"/>
      <c r="X92" s="4"/>
    </row>
    <row r="93" spans="1:24" ht="77.25" customHeight="1">
      <c r="A93" s="63" t="s">
        <v>220</v>
      </c>
      <c r="B93" s="31" t="s">
        <v>223</v>
      </c>
      <c r="C93" s="31" t="s">
        <v>224</v>
      </c>
      <c r="D93" s="10" t="s">
        <v>14</v>
      </c>
      <c r="E93" s="7" t="s">
        <v>15</v>
      </c>
      <c r="F93" s="8">
        <v>0.85</v>
      </c>
      <c r="G93" s="10">
        <v>520</v>
      </c>
      <c r="H93" s="10">
        <v>6</v>
      </c>
      <c r="I93" s="43">
        <f>(G93/H93)/100</f>
        <v>0.8666666666666667</v>
      </c>
      <c r="J93" s="9">
        <f t="shared" si="4"/>
        <v>1.0196078431372551</v>
      </c>
      <c r="K93" s="31" t="s">
        <v>376</v>
      </c>
      <c r="L93" s="4"/>
      <c r="M93" s="4"/>
      <c r="N93" s="4"/>
      <c r="O93" s="4"/>
      <c r="P93" s="4"/>
      <c r="Q93" s="4"/>
      <c r="R93" s="4"/>
      <c r="S93" s="4"/>
      <c r="T93" s="4"/>
      <c r="U93" s="4"/>
      <c r="V93" s="4"/>
      <c r="W93" s="4"/>
      <c r="X93" s="4"/>
    </row>
    <row r="94" spans="1:24" ht="137.25" customHeight="1">
      <c r="A94" s="63" t="s">
        <v>220</v>
      </c>
      <c r="B94" s="31" t="s">
        <v>225</v>
      </c>
      <c r="C94" s="31" t="s">
        <v>225</v>
      </c>
      <c r="D94" s="10" t="s">
        <v>39</v>
      </c>
      <c r="E94" s="7" t="s">
        <v>15</v>
      </c>
      <c r="F94" s="13">
        <v>0</v>
      </c>
      <c r="G94" s="10">
        <v>0</v>
      </c>
      <c r="H94" s="10">
        <v>0</v>
      </c>
      <c r="I94" s="10">
        <v>0</v>
      </c>
      <c r="J94" s="9">
        <v>1</v>
      </c>
      <c r="K94" s="31" t="s">
        <v>367</v>
      </c>
      <c r="L94" s="4"/>
      <c r="M94" s="4"/>
      <c r="N94" s="4"/>
      <c r="O94" s="4"/>
      <c r="P94" s="4"/>
      <c r="Q94" s="4"/>
      <c r="R94" s="4"/>
      <c r="S94" s="4"/>
      <c r="T94" s="4"/>
      <c r="U94" s="4"/>
      <c r="V94" s="4"/>
      <c r="W94" s="4"/>
      <c r="X94" s="4"/>
    </row>
    <row r="95" spans="1:24" ht="86.25" hidden="1" customHeight="1">
      <c r="A95" s="31" t="s">
        <v>220</v>
      </c>
      <c r="B95" s="31" t="s">
        <v>226</v>
      </c>
      <c r="C95" s="31" t="s">
        <v>227</v>
      </c>
      <c r="D95" s="10" t="s">
        <v>14</v>
      </c>
      <c r="E95" s="7" t="s">
        <v>21</v>
      </c>
      <c r="F95" s="8">
        <v>1</v>
      </c>
      <c r="G95" s="10"/>
      <c r="H95" s="10"/>
      <c r="I95" s="8"/>
      <c r="J95" s="9"/>
      <c r="K95" s="31"/>
      <c r="L95" s="4"/>
      <c r="M95" s="4"/>
      <c r="N95" s="4"/>
      <c r="O95" s="4"/>
      <c r="P95" s="4"/>
      <c r="Q95" s="4"/>
      <c r="R95" s="4"/>
      <c r="S95" s="4"/>
      <c r="T95" s="4"/>
      <c r="U95" s="4"/>
      <c r="V95" s="4"/>
      <c r="W95" s="4"/>
      <c r="X95" s="4"/>
    </row>
    <row r="96" spans="1:24" ht="81.75" hidden="1" customHeight="1">
      <c r="A96" s="31" t="s">
        <v>220</v>
      </c>
      <c r="B96" s="31" t="s">
        <v>228</v>
      </c>
      <c r="C96" s="31" t="s">
        <v>229</v>
      </c>
      <c r="D96" s="10" t="s">
        <v>14</v>
      </c>
      <c r="E96" s="7" t="s">
        <v>21</v>
      </c>
      <c r="F96" s="8">
        <v>0.9</v>
      </c>
      <c r="G96" s="10"/>
      <c r="H96" s="10"/>
      <c r="I96" s="8"/>
      <c r="J96" s="9"/>
      <c r="K96" s="31"/>
      <c r="L96" s="4"/>
      <c r="M96" s="4"/>
      <c r="N96" s="4"/>
      <c r="O96" s="4"/>
      <c r="P96" s="4"/>
      <c r="Q96" s="4"/>
      <c r="R96" s="4"/>
      <c r="S96" s="4"/>
      <c r="T96" s="4"/>
      <c r="U96" s="4"/>
      <c r="V96" s="4"/>
      <c r="W96" s="4"/>
      <c r="X96" s="4"/>
    </row>
    <row r="97" spans="1:24" ht="63.75" hidden="1" customHeight="1">
      <c r="A97" s="31" t="s">
        <v>220</v>
      </c>
      <c r="B97" s="31" t="s">
        <v>230</v>
      </c>
      <c r="C97" s="31" t="s">
        <v>231</v>
      </c>
      <c r="D97" s="10" t="s">
        <v>14</v>
      </c>
      <c r="E97" s="7" t="s">
        <v>21</v>
      </c>
      <c r="F97" s="8">
        <v>1</v>
      </c>
      <c r="G97" s="10"/>
      <c r="H97" s="10"/>
      <c r="I97" s="8"/>
      <c r="J97" s="9"/>
      <c r="K97" s="31"/>
      <c r="L97" s="4"/>
      <c r="M97" s="4"/>
      <c r="N97" s="4"/>
      <c r="O97" s="4"/>
      <c r="P97" s="4"/>
      <c r="Q97" s="4"/>
      <c r="R97" s="4"/>
      <c r="S97" s="4"/>
      <c r="T97" s="4"/>
      <c r="U97" s="4"/>
      <c r="V97" s="4"/>
      <c r="W97" s="4"/>
      <c r="X97" s="4"/>
    </row>
    <row r="98" spans="1:24" ht="56.25" hidden="1" customHeight="1">
      <c r="A98" s="31" t="s">
        <v>232</v>
      </c>
      <c r="B98" s="31" t="s">
        <v>233</v>
      </c>
      <c r="C98" s="31" t="s">
        <v>234</v>
      </c>
      <c r="D98" s="10" t="s">
        <v>14</v>
      </c>
      <c r="E98" s="7" t="s">
        <v>52</v>
      </c>
      <c r="F98" s="8">
        <v>0.9</v>
      </c>
      <c r="G98" s="7"/>
      <c r="H98" s="7"/>
      <c r="I98" s="54"/>
      <c r="J98" s="46"/>
      <c r="K98" s="55"/>
      <c r="L98" s="4"/>
      <c r="M98" s="4"/>
      <c r="N98" s="4"/>
      <c r="O98" s="4"/>
      <c r="P98" s="4"/>
      <c r="Q98" s="4"/>
      <c r="R98" s="4"/>
      <c r="S98" s="4"/>
      <c r="T98" s="4"/>
      <c r="U98" s="4"/>
      <c r="V98" s="4"/>
      <c r="W98" s="4"/>
      <c r="X98" s="4"/>
    </row>
    <row r="99" spans="1:24" ht="101.25" customHeight="1">
      <c r="A99" s="63" t="s">
        <v>232</v>
      </c>
      <c r="B99" s="31" t="s">
        <v>235</v>
      </c>
      <c r="C99" s="31" t="s">
        <v>236</v>
      </c>
      <c r="D99" s="10" t="s">
        <v>14</v>
      </c>
      <c r="E99" s="7" t="s">
        <v>18</v>
      </c>
      <c r="F99" s="56">
        <v>2.4</v>
      </c>
      <c r="G99" s="7">
        <v>1.8</v>
      </c>
      <c r="H99" s="10">
        <v>2.4</v>
      </c>
      <c r="I99" s="8">
        <f>G99/H99</f>
        <v>0.75</v>
      </c>
      <c r="J99" s="9">
        <f>I99/100%</f>
        <v>0.75</v>
      </c>
      <c r="K99" s="35" t="s">
        <v>389</v>
      </c>
      <c r="L99" s="4"/>
      <c r="M99" s="4"/>
      <c r="N99" s="4"/>
      <c r="O99" s="4"/>
      <c r="P99" s="4"/>
      <c r="Q99" s="4"/>
      <c r="R99" s="4"/>
      <c r="S99" s="4"/>
      <c r="T99" s="4"/>
      <c r="U99" s="4"/>
      <c r="V99" s="4"/>
      <c r="W99" s="4"/>
      <c r="X99" s="4"/>
    </row>
    <row r="100" spans="1:24" ht="237.75" customHeight="1">
      <c r="A100" s="63" t="s">
        <v>232</v>
      </c>
      <c r="B100" s="31" t="s">
        <v>237</v>
      </c>
      <c r="C100" s="31" t="s">
        <v>238</v>
      </c>
      <c r="D100" s="10" t="s">
        <v>14</v>
      </c>
      <c r="E100" s="7" t="s">
        <v>18</v>
      </c>
      <c r="F100" s="8">
        <v>1</v>
      </c>
      <c r="G100" s="10">
        <v>100</v>
      </c>
      <c r="H100" s="10">
        <v>100</v>
      </c>
      <c r="I100" s="8">
        <f>G100/H100</f>
        <v>1</v>
      </c>
      <c r="J100" s="9">
        <f>I100/F100</f>
        <v>1</v>
      </c>
      <c r="K100" s="57" t="s">
        <v>372</v>
      </c>
      <c r="L100" s="4"/>
      <c r="M100" s="4"/>
      <c r="N100" s="4"/>
      <c r="O100" s="4"/>
      <c r="P100" s="4"/>
      <c r="Q100" s="4"/>
      <c r="R100" s="4"/>
      <c r="S100" s="4"/>
      <c r="T100" s="4"/>
      <c r="U100" s="4"/>
      <c r="V100" s="4"/>
      <c r="W100" s="4"/>
      <c r="X100" s="4"/>
    </row>
    <row r="101" spans="1:24" ht="82.5" hidden="1" customHeight="1">
      <c r="A101" s="31" t="s">
        <v>232</v>
      </c>
      <c r="B101" s="31" t="s">
        <v>239</v>
      </c>
      <c r="C101" s="31" t="s">
        <v>240</v>
      </c>
      <c r="D101" s="10" t="s">
        <v>14</v>
      </c>
      <c r="E101" s="7" t="s">
        <v>52</v>
      </c>
      <c r="F101" s="8">
        <v>0.34</v>
      </c>
      <c r="G101" s="10"/>
      <c r="H101" s="10"/>
      <c r="I101" s="43"/>
      <c r="J101" s="46"/>
      <c r="K101" s="31"/>
      <c r="L101" s="4"/>
      <c r="M101" s="4"/>
      <c r="N101" s="4"/>
      <c r="O101" s="4"/>
      <c r="P101" s="4"/>
      <c r="Q101" s="4"/>
      <c r="R101" s="4"/>
      <c r="S101" s="4"/>
      <c r="T101" s="4"/>
      <c r="U101" s="4"/>
      <c r="V101" s="4"/>
      <c r="W101" s="4"/>
      <c r="X101" s="4"/>
    </row>
    <row r="102" spans="1:24" ht="82.5" hidden="1" customHeight="1">
      <c r="A102" s="31" t="s">
        <v>232</v>
      </c>
      <c r="B102" s="31" t="s">
        <v>241</v>
      </c>
      <c r="C102" s="31" t="s">
        <v>242</v>
      </c>
      <c r="D102" s="10" t="s">
        <v>14</v>
      </c>
      <c r="E102" s="7" t="s">
        <v>52</v>
      </c>
      <c r="F102" s="58">
        <v>20</v>
      </c>
      <c r="G102" s="10"/>
      <c r="H102" s="10"/>
      <c r="I102" s="8"/>
      <c r="J102" s="46"/>
      <c r="K102" s="31"/>
      <c r="L102" s="4"/>
      <c r="M102" s="4"/>
      <c r="N102" s="4"/>
      <c r="O102" s="4"/>
      <c r="P102" s="4"/>
      <c r="Q102" s="4"/>
      <c r="R102" s="4"/>
      <c r="S102" s="4"/>
      <c r="T102" s="4"/>
      <c r="U102" s="4"/>
      <c r="V102" s="4"/>
      <c r="W102" s="4"/>
      <c r="X102" s="4"/>
    </row>
    <row r="103" spans="1:24" ht="82.5" customHeight="1">
      <c r="A103" s="63" t="s">
        <v>232</v>
      </c>
      <c r="B103" s="31" t="s">
        <v>243</v>
      </c>
      <c r="C103" s="31" t="s">
        <v>244</v>
      </c>
      <c r="D103" s="10" t="s">
        <v>14</v>
      </c>
      <c r="E103" s="7" t="s">
        <v>18</v>
      </c>
      <c r="F103" s="58" t="s">
        <v>245</v>
      </c>
      <c r="G103" s="7">
        <v>0</v>
      </c>
      <c r="H103" s="15">
        <v>5</v>
      </c>
      <c r="I103" s="15">
        <v>0</v>
      </c>
      <c r="J103" s="38">
        <v>1</v>
      </c>
      <c r="K103" s="35" t="s">
        <v>390</v>
      </c>
      <c r="L103" s="4"/>
      <c r="M103" s="4"/>
      <c r="N103" s="4"/>
      <c r="O103" s="4"/>
      <c r="P103" s="4"/>
      <c r="Q103" s="4"/>
      <c r="R103" s="4"/>
      <c r="S103" s="4"/>
      <c r="T103" s="4"/>
      <c r="U103" s="4"/>
      <c r="V103" s="4"/>
      <c r="W103" s="4"/>
      <c r="X103" s="4"/>
    </row>
    <row r="104" spans="1:24" ht="82.5" hidden="1" customHeight="1">
      <c r="A104" s="31" t="s">
        <v>232</v>
      </c>
      <c r="B104" s="31" t="s">
        <v>246</v>
      </c>
      <c r="C104" s="31" t="s">
        <v>247</v>
      </c>
      <c r="D104" s="10" t="s">
        <v>14</v>
      </c>
      <c r="E104" s="7" t="s">
        <v>21</v>
      </c>
      <c r="F104" s="8">
        <v>0.8</v>
      </c>
      <c r="G104" s="10"/>
      <c r="H104" s="10"/>
      <c r="I104" s="8"/>
      <c r="J104" s="9"/>
      <c r="K104" s="31"/>
      <c r="L104" s="4"/>
      <c r="M104" s="4"/>
      <c r="N104" s="4"/>
      <c r="O104" s="4"/>
      <c r="P104" s="4"/>
      <c r="Q104" s="4"/>
      <c r="R104" s="4"/>
      <c r="S104" s="4"/>
      <c r="T104" s="4"/>
      <c r="U104" s="4"/>
      <c r="V104" s="4"/>
      <c r="W104" s="4"/>
      <c r="X104" s="4"/>
    </row>
    <row r="105" spans="1:24" ht="146.25" customHeight="1">
      <c r="A105" s="63" t="s">
        <v>232</v>
      </c>
      <c r="B105" s="31" t="s">
        <v>248</v>
      </c>
      <c r="C105" s="31" t="s">
        <v>249</v>
      </c>
      <c r="D105" s="10" t="s">
        <v>39</v>
      </c>
      <c r="E105" s="7" t="s">
        <v>18</v>
      </c>
      <c r="F105" s="11">
        <v>0</v>
      </c>
      <c r="G105" s="7">
        <v>0</v>
      </c>
      <c r="H105" s="7">
        <v>5</v>
      </c>
      <c r="I105" s="7">
        <f>0</f>
        <v>0</v>
      </c>
      <c r="J105" s="8">
        <v>1</v>
      </c>
      <c r="K105" s="35" t="s">
        <v>371</v>
      </c>
      <c r="L105" s="4"/>
      <c r="M105" s="4"/>
      <c r="N105" s="4"/>
      <c r="O105" s="4"/>
      <c r="P105" s="4"/>
      <c r="Q105" s="4"/>
      <c r="R105" s="4"/>
      <c r="S105" s="4"/>
      <c r="T105" s="4"/>
      <c r="U105" s="4"/>
      <c r="V105" s="4"/>
      <c r="W105" s="4"/>
      <c r="X105" s="4"/>
    </row>
    <row r="106" spans="1:24" ht="55.5" hidden="1" customHeight="1">
      <c r="A106" s="31" t="s">
        <v>232</v>
      </c>
      <c r="B106" s="31" t="s">
        <v>250</v>
      </c>
      <c r="C106" s="31" t="s">
        <v>250</v>
      </c>
      <c r="D106" s="10" t="s">
        <v>39</v>
      </c>
      <c r="E106" s="7" t="s">
        <v>91</v>
      </c>
      <c r="F106" s="37">
        <v>0</v>
      </c>
      <c r="G106" s="7"/>
      <c r="H106" s="15"/>
      <c r="I106" s="15"/>
      <c r="J106" s="38"/>
      <c r="K106" s="36"/>
      <c r="L106" s="4"/>
      <c r="M106" s="4"/>
      <c r="N106" s="4"/>
      <c r="O106" s="4"/>
      <c r="P106" s="4"/>
      <c r="Q106" s="4"/>
      <c r="R106" s="4"/>
      <c r="S106" s="4"/>
      <c r="T106" s="4"/>
      <c r="U106" s="4"/>
      <c r="V106" s="4"/>
      <c r="W106" s="4"/>
      <c r="X106" s="4"/>
    </row>
    <row r="107" spans="1:24" ht="330.75" customHeight="1">
      <c r="A107" s="63" t="s">
        <v>232</v>
      </c>
      <c r="B107" s="31" t="s">
        <v>251</v>
      </c>
      <c r="C107" s="31" t="s">
        <v>252</v>
      </c>
      <c r="D107" s="10" t="s">
        <v>14</v>
      </c>
      <c r="E107" s="7" t="s">
        <v>18</v>
      </c>
      <c r="F107" s="8">
        <v>1</v>
      </c>
      <c r="G107" s="10">
        <v>100</v>
      </c>
      <c r="H107" s="10">
        <v>100</v>
      </c>
      <c r="I107" s="8">
        <f>G107/H107</f>
        <v>1</v>
      </c>
      <c r="J107" s="9">
        <f>I107/F107</f>
        <v>1</v>
      </c>
      <c r="K107" s="36" t="s">
        <v>373</v>
      </c>
      <c r="L107" s="4"/>
      <c r="M107" s="4"/>
      <c r="N107" s="4"/>
      <c r="O107" s="4"/>
      <c r="P107" s="4"/>
      <c r="Q107" s="4"/>
      <c r="R107" s="4"/>
      <c r="S107" s="4"/>
      <c r="T107" s="4"/>
      <c r="U107" s="4"/>
      <c r="V107" s="4"/>
      <c r="W107" s="4"/>
      <c r="X107" s="4"/>
    </row>
    <row r="108" spans="1:24" ht="117.75" customHeight="1">
      <c r="A108" s="63" t="s">
        <v>253</v>
      </c>
      <c r="B108" s="31" t="s">
        <v>254</v>
      </c>
      <c r="C108" s="31" t="s">
        <v>255</v>
      </c>
      <c r="D108" s="10" t="s">
        <v>14</v>
      </c>
      <c r="E108" s="7" t="s">
        <v>15</v>
      </c>
      <c r="F108" s="8">
        <v>1</v>
      </c>
      <c r="G108" s="7">
        <v>28</v>
      </c>
      <c r="H108" s="15">
        <v>28</v>
      </c>
      <c r="I108" s="8">
        <f>G108/H108</f>
        <v>1</v>
      </c>
      <c r="J108" s="9">
        <f>I108/F108</f>
        <v>1</v>
      </c>
      <c r="K108" s="59" t="s">
        <v>432</v>
      </c>
      <c r="L108" s="4"/>
      <c r="M108" s="4"/>
      <c r="N108" s="4"/>
      <c r="O108" s="4"/>
      <c r="P108" s="4"/>
      <c r="Q108" s="4"/>
      <c r="R108" s="4"/>
      <c r="S108" s="4"/>
      <c r="T108" s="4"/>
      <c r="U108" s="4"/>
      <c r="V108" s="4"/>
      <c r="W108" s="4"/>
      <c r="X108" s="4"/>
    </row>
    <row r="109" spans="1:24" ht="57" hidden="1" customHeight="1">
      <c r="A109" s="31" t="s">
        <v>253</v>
      </c>
      <c r="B109" s="31" t="s">
        <v>256</v>
      </c>
      <c r="C109" s="31" t="s">
        <v>257</v>
      </c>
      <c r="D109" s="10" t="s">
        <v>14</v>
      </c>
      <c r="E109" s="7" t="s">
        <v>21</v>
      </c>
      <c r="F109" s="8">
        <v>0.95</v>
      </c>
      <c r="G109" s="7"/>
      <c r="H109" s="7"/>
      <c r="I109" s="8"/>
      <c r="J109" s="9"/>
      <c r="K109" s="31"/>
      <c r="L109" s="4"/>
      <c r="M109" s="4"/>
      <c r="N109" s="4"/>
      <c r="O109" s="4"/>
      <c r="P109" s="4"/>
      <c r="Q109" s="4"/>
      <c r="R109" s="4"/>
      <c r="S109" s="4"/>
      <c r="T109" s="4"/>
      <c r="U109" s="4"/>
      <c r="V109" s="4"/>
      <c r="W109" s="4"/>
      <c r="X109" s="4"/>
    </row>
    <row r="110" spans="1:24" ht="71.25" customHeight="1">
      <c r="A110" s="63" t="s">
        <v>253</v>
      </c>
      <c r="B110" s="31" t="s">
        <v>258</v>
      </c>
      <c r="C110" s="31" t="s">
        <v>259</v>
      </c>
      <c r="D110" s="10" t="s">
        <v>14</v>
      </c>
      <c r="E110" s="7" t="s">
        <v>15</v>
      </c>
      <c r="F110" s="8">
        <v>0.92</v>
      </c>
      <c r="G110" s="7">
        <v>87</v>
      </c>
      <c r="H110" s="7">
        <v>87</v>
      </c>
      <c r="I110" s="8">
        <f>G110/H110</f>
        <v>1</v>
      </c>
      <c r="J110" s="9">
        <f>I110/F110</f>
        <v>1.0869565217391304</v>
      </c>
      <c r="K110" s="31" t="s">
        <v>434</v>
      </c>
      <c r="L110" s="4"/>
      <c r="M110" s="4"/>
      <c r="N110" s="4"/>
      <c r="O110" s="4"/>
      <c r="P110" s="4"/>
      <c r="Q110" s="4"/>
      <c r="R110" s="4"/>
      <c r="S110" s="4"/>
      <c r="T110" s="4"/>
      <c r="U110" s="4"/>
      <c r="V110" s="4"/>
      <c r="W110" s="4"/>
      <c r="X110" s="4"/>
    </row>
    <row r="111" spans="1:24" ht="66.75" customHeight="1">
      <c r="A111" s="63" t="s">
        <v>253</v>
      </c>
      <c r="B111" s="31" t="s">
        <v>260</v>
      </c>
      <c r="C111" s="31" t="s">
        <v>261</v>
      </c>
      <c r="D111" s="10" t="s">
        <v>14</v>
      </c>
      <c r="E111" s="7" t="s">
        <v>15</v>
      </c>
      <c r="F111" s="8">
        <v>0.92</v>
      </c>
      <c r="G111" s="7">
        <v>1</v>
      </c>
      <c r="H111" s="7">
        <v>1</v>
      </c>
      <c r="I111" s="8">
        <f>G111/H111</f>
        <v>1</v>
      </c>
      <c r="J111" s="9">
        <f>I111/F111</f>
        <v>1.0869565217391304</v>
      </c>
      <c r="K111" s="31" t="s">
        <v>433</v>
      </c>
      <c r="L111" s="4"/>
      <c r="M111" s="4"/>
      <c r="N111" s="4"/>
      <c r="O111" s="4"/>
      <c r="P111" s="4"/>
      <c r="Q111" s="4"/>
      <c r="R111" s="4"/>
      <c r="S111" s="4"/>
      <c r="T111" s="4"/>
      <c r="U111" s="4"/>
      <c r="V111" s="4"/>
      <c r="W111" s="4"/>
      <c r="X111" s="4"/>
    </row>
    <row r="112" spans="1:24" ht="78.75" hidden="1" customHeight="1">
      <c r="A112" s="31" t="s">
        <v>253</v>
      </c>
      <c r="B112" s="31" t="s">
        <v>262</v>
      </c>
      <c r="C112" s="31" t="s">
        <v>263</v>
      </c>
      <c r="D112" s="10" t="s">
        <v>14</v>
      </c>
      <c r="E112" s="7" t="s">
        <v>21</v>
      </c>
      <c r="F112" s="8">
        <v>0.9</v>
      </c>
      <c r="G112" s="7"/>
      <c r="H112" s="7"/>
      <c r="I112" s="8"/>
      <c r="J112" s="9"/>
      <c r="K112" s="31"/>
      <c r="L112" s="4"/>
      <c r="M112" s="4"/>
      <c r="N112" s="4"/>
      <c r="O112" s="4"/>
      <c r="P112" s="4"/>
      <c r="Q112" s="4"/>
      <c r="R112" s="4"/>
      <c r="S112" s="4"/>
      <c r="T112" s="4"/>
      <c r="U112" s="4"/>
      <c r="V112" s="4"/>
      <c r="W112" s="4"/>
      <c r="X112" s="4"/>
    </row>
    <row r="113" spans="1:24" ht="72.75" hidden="1" customHeight="1">
      <c r="A113" s="31" t="s">
        <v>253</v>
      </c>
      <c r="B113" s="31" t="s">
        <v>264</v>
      </c>
      <c r="C113" s="31" t="s">
        <v>265</v>
      </c>
      <c r="D113" s="10" t="s">
        <v>14</v>
      </c>
      <c r="E113" s="10" t="s">
        <v>21</v>
      </c>
      <c r="F113" s="8">
        <v>1</v>
      </c>
      <c r="G113" s="7"/>
      <c r="H113" s="7"/>
      <c r="I113" s="7"/>
      <c r="J113" s="9"/>
      <c r="K113" s="31"/>
      <c r="L113" s="4"/>
      <c r="M113" s="4"/>
      <c r="N113" s="4"/>
      <c r="O113" s="4"/>
      <c r="P113" s="4"/>
      <c r="Q113" s="4"/>
      <c r="R113" s="4"/>
      <c r="S113" s="4"/>
      <c r="T113" s="4"/>
      <c r="U113" s="4"/>
      <c r="V113" s="4"/>
      <c r="W113" s="4"/>
      <c r="X113" s="4"/>
    </row>
    <row r="114" spans="1:24" ht="39.75" hidden="1" customHeight="1">
      <c r="A114" s="31" t="s">
        <v>253</v>
      </c>
      <c r="B114" s="31" t="s">
        <v>266</v>
      </c>
      <c r="C114" s="31" t="s">
        <v>267</v>
      </c>
      <c r="D114" s="10" t="s">
        <v>14</v>
      </c>
      <c r="E114" s="7" t="s">
        <v>21</v>
      </c>
      <c r="F114" s="8" t="s">
        <v>268</v>
      </c>
      <c r="G114" s="7"/>
      <c r="H114" s="7"/>
      <c r="I114" s="47"/>
      <c r="J114" s="9"/>
      <c r="K114" s="31"/>
      <c r="L114" s="4"/>
      <c r="M114" s="4"/>
      <c r="N114" s="4"/>
      <c r="O114" s="4"/>
      <c r="P114" s="4"/>
      <c r="Q114" s="4"/>
      <c r="R114" s="4"/>
      <c r="S114" s="4"/>
      <c r="T114" s="4"/>
      <c r="U114" s="4"/>
      <c r="V114" s="4"/>
      <c r="W114" s="4"/>
      <c r="X114" s="4"/>
    </row>
    <row r="115" spans="1:24" ht="63.75" customHeight="1">
      <c r="A115" s="63" t="s">
        <v>253</v>
      </c>
      <c r="B115" s="31" t="s">
        <v>269</v>
      </c>
      <c r="C115" s="31" t="s">
        <v>270</v>
      </c>
      <c r="D115" s="10" t="s">
        <v>39</v>
      </c>
      <c r="E115" s="7" t="s">
        <v>15</v>
      </c>
      <c r="F115" s="11">
        <v>0</v>
      </c>
      <c r="G115" s="7">
        <v>0</v>
      </c>
      <c r="H115" s="7">
        <v>0</v>
      </c>
      <c r="I115" s="7">
        <v>0</v>
      </c>
      <c r="J115" s="9">
        <v>1</v>
      </c>
      <c r="K115" s="31" t="s">
        <v>430</v>
      </c>
      <c r="L115" s="4"/>
      <c r="M115" s="4"/>
      <c r="N115" s="4"/>
      <c r="O115" s="4"/>
      <c r="P115" s="4"/>
      <c r="Q115" s="4"/>
      <c r="R115" s="4"/>
      <c r="S115" s="4"/>
      <c r="T115" s="4"/>
      <c r="U115" s="4"/>
      <c r="V115" s="4"/>
      <c r="W115" s="4"/>
      <c r="X115" s="4"/>
    </row>
    <row r="116" spans="1:24" ht="148.5" customHeight="1">
      <c r="A116" s="63" t="s">
        <v>253</v>
      </c>
      <c r="B116" s="31" t="s">
        <v>271</v>
      </c>
      <c r="C116" s="31" t="s">
        <v>272</v>
      </c>
      <c r="D116" s="10" t="s">
        <v>39</v>
      </c>
      <c r="E116" s="7" t="s">
        <v>15</v>
      </c>
      <c r="F116" s="11">
        <v>0</v>
      </c>
      <c r="G116" s="7">
        <v>0</v>
      </c>
      <c r="H116" s="7">
        <v>0</v>
      </c>
      <c r="I116" s="7">
        <v>0</v>
      </c>
      <c r="J116" s="9">
        <v>1</v>
      </c>
      <c r="K116" s="31" t="s">
        <v>431</v>
      </c>
      <c r="L116" s="4"/>
      <c r="M116" s="4"/>
      <c r="N116" s="4"/>
      <c r="O116" s="4"/>
      <c r="P116" s="4"/>
      <c r="Q116" s="4"/>
      <c r="R116" s="4"/>
      <c r="S116" s="4"/>
      <c r="T116" s="4"/>
      <c r="U116" s="4"/>
      <c r="V116" s="4"/>
      <c r="W116" s="4"/>
      <c r="X116" s="4"/>
    </row>
    <row r="117" spans="1:24" ht="84" hidden="1" customHeight="1">
      <c r="A117" s="31" t="s">
        <v>253</v>
      </c>
      <c r="B117" s="31" t="s">
        <v>273</v>
      </c>
      <c r="C117" s="31" t="s">
        <v>274</v>
      </c>
      <c r="D117" s="10" t="s">
        <v>14</v>
      </c>
      <c r="E117" s="7" t="s">
        <v>275</v>
      </c>
      <c r="F117" s="8">
        <v>1</v>
      </c>
      <c r="G117" s="7"/>
      <c r="H117" s="7"/>
      <c r="I117" s="8"/>
      <c r="J117" s="9"/>
      <c r="K117" s="31"/>
      <c r="L117" s="4"/>
      <c r="M117" s="4"/>
      <c r="N117" s="4"/>
      <c r="O117" s="4"/>
      <c r="P117" s="4"/>
      <c r="Q117" s="4"/>
      <c r="R117" s="4"/>
      <c r="S117" s="4"/>
      <c r="T117" s="4"/>
      <c r="U117" s="4"/>
      <c r="V117" s="4"/>
      <c r="W117" s="4"/>
      <c r="X117" s="4"/>
    </row>
    <row r="118" spans="1:24" ht="78" hidden="1" customHeight="1">
      <c r="A118" s="31" t="s">
        <v>253</v>
      </c>
      <c r="B118" s="31" t="s">
        <v>276</v>
      </c>
      <c r="C118" s="31" t="s">
        <v>277</v>
      </c>
      <c r="D118" s="10" t="s">
        <v>14</v>
      </c>
      <c r="E118" s="7" t="s">
        <v>275</v>
      </c>
      <c r="F118" s="8">
        <v>1</v>
      </c>
      <c r="G118" s="7"/>
      <c r="H118" s="7"/>
      <c r="I118" s="7"/>
      <c r="J118" s="9"/>
      <c r="K118" s="31"/>
      <c r="L118" s="4"/>
      <c r="M118" s="4"/>
      <c r="N118" s="4"/>
      <c r="O118" s="4"/>
      <c r="P118" s="4"/>
      <c r="Q118" s="4"/>
      <c r="R118" s="4"/>
      <c r="S118" s="4"/>
      <c r="T118" s="4"/>
      <c r="U118" s="4"/>
      <c r="V118" s="4"/>
      <c r="W118" s="4"/>
      <c r="X118" s="4"/>
    </row>
    <row r="119" spans="1:24" ht="90" hidden="1" customHeight="1">
      <c r="A119" s="31" t="s">
        <v>253</v>
      </c>
      <c r="B119" s="31" t="s">
        <v>278</v>
      </c>
      <c r="C119" s="31" t="s">
        <v>279</v>
      </c>
      <c r="D119" s="10" t="s">
        <v>14</v>
      </c>
      <c r="E119" s="7" t="s">
        <v>21</v>
      </c>
      <c r="F119" s="8">
        <v>1</v>
      </c>
      <c r="G119" s="7"/>
      <c r="H119" s="7"/>
      <c r="I119" s="8"/>
      <c r="J119" s="9"/>
      <c r="K119" s="31"/>
      <c r="L119" s="4"/>
      <c r="M119" s="4"/>
      <c r="N119" s="4"/>
      <c r="O119" s="4"/>
      <c r="P119" s="4"/>
      <c r="Q119" s="4"/>
      <c r="R119" s="4"/>
      <c r="S119" s="4"/>
      <c r="T119" s="4"/>
      <c r="U119" s="4"/>
      <c r="V119" s="4"/>
      <c r="W119" s="4"/>
      <c r="X119" s="4"/>
    </row>
    <row r="120" spans="1:24" ht="83.25" hidden="1" customHeight="1">
      <c r="A120" s="31" t="s">
        <v>253</v>
      </c>
      <c r="B120" s="31" t="s">
        <v>280</v>
      </c>
      <c r="C120" s="31" t="s">
        <v>281</v>
      </c>
      <c r="D120" s="10" t="s">
        <v>14</v>
      </c>
      <c r="E120" s="7" t="s">
        <v>21</v>
      </c>
      <c r="F120" s="8">
        <v>1</v>
      </c>
      <c r="G120" s="7"/>
      <c r="H120" s="7"/>
      <c r="I120" s="8"/>
      <c r="J120" s="9"/>
      <c r="K120" s="31"/>
      <c r="L120" s="4"/>
      <c r="M120" s="4"/>
      <c r="N120" s="4"/>
      <c r="O120" s="4"/>
      <c r="P120" s="4"/>
      <c r="Q120" s="4"/>
      <c r="R120" s="4"/>
      <c r="S120" s="4"/>
      <c r="T120" s="4"/>
      <c r="U120" s="4"/>
      <c r="V120" s="4"/>
      <c r="W120" s="4"/>
      <c r="X120" s="4"/>
    </row>
    <row r="121" spans="1:24" ht="128.25" customHeight="1">
      <c r="A121" s="63" t="s">
        <v>282</v>
      </c>
      <c r="B121" s="31" t="s">
        <v>283</v>
      </c>
      <c r="C121" s="31" t="s">
        <v>284</v>
      </c>
      <c r="D121" s="10" t="s">
        <v>14</v>
      </c>
      <c r="E121" s="7" t="s">
        <v>15</v>
      </c>
      <c r="F121" s="8">
        <v>0.9</v>
      </c>
      <c r="G121" s="7">
        <v>747</v>
      </c>
      <c r="H121" s="7">
        <v>747</v>
      </c>
      <c r="I121" s="8">
        <f>G121/H121</f>
        <v>1</v>
      </c>
      <c r="J121" s="8">
        <f>I121/F121</f>
        <v>1.1111111111111112</v>
      </c>
      <c r="K121" s="31" t="s">
        <v>397</v>
      </c>
      <c r="L121" s="4"/>
      <c r="M121" s="4"/>
      <c r="N121" s="4"/>
      <c r="O121" s="4"/>
      <c r="P121" s="4"/>
      <c r="Q121" s="4"/>
      <c r="R121" s="4"/>
      <c r="S121" s="4"/>
      <c r="T121" s="4"/>
      <c r="U121" s="4"/>
      <c r="V121" s="4"/>
      <c r="W121" s="4"/>
      <c r="X121" s="4"/>
    </row>
    <row r="122" spans="1:24" ht="63" customHeight="1">
      <c r="A122" s="63" t="s">
        <v>282</v>
      </c>
      <c r="B122" s="31" t="s">
        <v>285</v>
      </c>
      <c r="C122" s="31" t="s">
        <v>286</v>
      </c>
      <c r="D122" s="10" t="s">
        <v>14</v>
      </c>
      <c r="E122" s="7" t="s">
        <v>15</v>
      </c>
      <c r="F122" s="8">
        <v>0.9</v>
      </c>
      <c r="G122" s="7">
        <v>135</v>
      </c>
      <c r="H122" s="7">
        <v>135</v>
      </c>
      <c r="I122" s="8">
        <f>G122/H122</f>
        <v>1</v>
      </c>
      <c r="J122" s="8">
        <f>I122/F122</f>
        <v>1.1111111111111112</v>
      </c>
      <c r="K122" s="31" t="s">
        <v>395</v>
      </c>
      <c r="L122" s="4"/>
      <c r="M122" s="4"/>
      <c r="N122" s="4"/>
      <c r="O122" s="4"/>
      <c r="P122" s="4"/>
      <c r="Q122" s="4"/>
      <c r="R122" s="4"/>
      <c r="S122" s="4"/>
      <c r="T122" s="4"/>
      <c r="U122" s="4"/>
      <c r="V122" s="4"/>
      <c r="W122" s="4"/>
      <c r="X122" s="4"/>
    </row>
    <row r="123" spans="1:24" ht="159" customHeight="1">
      <c r="A123" s="63" t="s">
        <v>282</v>
      </c>
      <c r="B123" s="31" t="s">
        <v>287</v>
      </c>
      <c r="C123" s="31" t="s">
        <v>288</v>
      </c>
      <c r="D123" s="10" t="s">
        <v>14</v>
      </c>
      <c r="E123" s="7" t="s">
        <v>15</v>
      </c>
      <c r="F123" s="8" t="s">
        <v>289</v>
      </c>
      <c r="G123" s="53">
        <v>5824752</v>
      </c>
      <c r="H123" s="53">
        <v>3311913</v>
      </c>
      <c r="I123" s="8">
        <f>G123/H123</f>
        <v>1.7587273578744369</v>
      </c>
      <c r="J123" s="8">
        <f>I123/20%</f>
        <v>8.7936367893721847</v>
      </c>
      <c r="K123" s="31" t="s">
        <v>400</v>
      </c>
      <c r="L123" s="4"/>
      <c r="M123" s="4"/>
      <c r="N123" s="4"/>
      <c r="O123" s="4"/>
      <c r="P123" s="4"/>
      <c r="Q123" s="4"/>
      <c r="R123" s="4"/>
      <c r="S123" s="4"/>
      <c r="T123" s="4"/>
      <c r="U123" s="4"/>
      <c r="V123" s="4"/>
      <c r="W123" s="4"/>
      <c r="X123" s="4"/>
    </row>
    <row r="124" spans="1:24" ht="171" customHeight="1">
      <c r="A124" s="63" t="s">
        <v>282</v>
      </c>
      <c r="B124" s="31" t="s">
        <v>290</v>
      </c>
      <c r="C124" s="31" t="s">
        <v>291</v>
      </c>
      <c r="D124" s="10" t="s">
        <v>14</v>
      </c>
      <c r="E124" s="7" t="s">
        <v>18</v>
      </c>
      <c r="F124" s="53">
        <v>100</v>
      </c>
      <c r="G124" s="10">
        <v>321</v>
      </c>
      <c r="H124" s="10" t="s">
        <v>398</v>
      </c>
      <c r="I124" s="10">
        <f>G124</f>
        <v>321</v>
      </c>
      <c r="J124" s="9">
        <f>I124/F124</f>
        <v>3.21</v>
      </c>
      <c r="K124" s="31" t="s">
        <v>399</v>
      </c>
      <c r="L124" s="4"/>
      <c r="M124" s="4"/>
      <c r="N124" s="4"/>
      <c r="O124" s="4"/>
      <c r="P124" s="4"/>
      <c r="Q124" s="4"/>
      <c r="R124" s="4"/>
      <c r="S124" s="4"/>
      <c r="T124" s="4"/>
      <c r="U124" s="4"/>
      <c r="V124" s="4"/>
      <c r="W124" s="4"/>
      <c r="X124" s="4"/>
    </row>
    <row r="125" spans="1:24" ht="62.25" hidden="1" customHeight="1">
      <c r="A125" s="31" t="s">
        <v>282</v>
      </c>
      <c r="B125" s="31" t="s">
        <v>292</v>
      </c>
      <c r="C125" s="31" t="s">
        <v>293</v>
      </c>
      <c r="D125" s="10" t="s">
        <v>14</v>
      </c>
      <c r="E125" s="7" t="s">
        <v>21</v>
      </c>
      <c r="F125" s="8">
        <v>1</v>
      </c>
      <c r="G125" s="10"/>
      <c r="H125" s="10"/>
      <c r="I125" s="9"/>
      <c r="J125" s="9"/>
      <c r="K125" s="31"/>
      <c r="L125" s="4"/>
      <c r="M125" s="4"/>
      <c r="N125" s="4"/>
      <c r="O125" s="4"/>
      <c r="P125" s="4"/>
      <c r="Q125" s="4"/>
      <c r="R125" s="4"/>
      <c r="S125" s="4"/>
      <c r="T125" s="4"/>
      <c r="U125" s="4"/>
      <c r="V125" s="4"/>
      <c r="W125" s="4"/>
      <c r="X125" s="4"/>
    </row>
    <row r="126" spans="1:24" ht="63.75" customHeight="1">
      <c r="A126" s="63" t="s">
        <v>282</v>
      </c>
      <c r="B126" s="31" t="s">
        <v>294</v>
      </c>
      <c r="C126" s="31" t="s">
        <v>294</v>
      </c>
      <c r="D126" s="10" t="s">
        <v>39</v>
      </c>
      <c r="E126" s="30" t="s">
        <v>295</v>
      </c>
      <c r="F126" s="7">
        <v>0</v>
      </c>
      <c r="G126" s="7">
        <v>0</v>
      </c>
      <c r="H126" s="7">
        <v>0</v>
      </c>
      <c r="I126" s="7">
        <v>0</v>
      </c>
      <c r="J126" s="8">
        <v>1</v>
      </c>
      <c r="K126" s="31" t="s">
        <v>396</v>
      </c>
      <c r="L126" s="4"/>
      <c r="M126" s="4"/>
      <c r="N126" s="4"/>
      <c r="O126" s="4"/>
      <c r="P126" s="4"/>
      <c r="Q126" s="4"/>
      <c r="R126" s="4"/>
      <c r="S126" s="4"/>
      <c r="T126" s="4"/>
      <c r="U126" s="4"/>
      <c r="V126" s="4"/>
      <c r="W126" s="4"/>
      <c r="X126" s="4"/>
    </row>
    <row r="127" spans="1:24" ht="51" customHeight="1">
      <c r="A127" s="63" t="s">
        <v>53</v>
      </c>
      <c r="B127" s="31" t="s">
        <v>296</v>
      </c>
      <c r="C127" s="31" t="s">
        <v>297</v>
      </c>
      <c r="D127" s="10" t="s">
        <v>39</v>
      </c>
      <c r="E127" s="7" t="s">
        <v>18</v>
      </c>
      <c r="F127" s="11">
        <v>0</v>
      </c>
      <c r="G127" s="7">
        <v>0</v>
      </c>
      <c r="H127" s="7">
        <v>323</v>
      </c>
      <c r="I127" s="10">
        <v>0</v>
      </c>
      <c r="J127" s="9">
        <v>1</v>
      </c>
      <c r="K127" s="35" t="s">
        <v>393</v>
      </c>
      <c r="L127" s="4"/>
      <c r="M127" s="4"/>
      <c r="N127" s="4"/>
      <c r="O127" s="4"/>
      <c r="P127" s="4"/>
      <c r="Q127" s="4"/>
      <c r="R127" s="4"/>
      <c r="S127" s="4"/>
      <c r="T127" s="4"/>
      <c r="U127" s="4"/>
      <c r="V127" s="4"/>
      <c r="W127" s="4"/>
      <c r="X127" s="4"/>
    </row>
    <row r="128" spans="1:24" ht="51" customHeight="1">
      <c r="A128" s="63" t="s">
        <v>53</v>
      </c>
      <c r="B128" s="31" t="s">
        <v>298</v>
      </c>
      <c r="C128" s="31" t="s">
        <v>299</v>
      </c>
      <c r="D128" s="10" t="s">
        <v>39</v>
      </c>
      <c r="E128" s="7" t="s">
        <v>18</v>
      </c>
      <c r="F128" s="7">
        <v>0</v>
      </c>
      <c r="G128" s="7">
        <v>0</v>
      </c>
      <c r="H128" s="7">
        <v>0</v>
      </c>
      <c r="I128" s="10">
        <v>0</v>
      </c>
      <c r="J128" s="9">
        <v>1</v>
      </c>
      <c r="K128" s="35" t="s">
        <v>392</v>
      </c>
      <c r="L128" s="4"/>
      <c r="M128" s="4"/>
      <c r="N128" s="4"/>
      <c r="O128" s="4"/>
      <c r="P128" s="4"/>
      <c r="Q128" s="4"/>
      <c r="R128" s="4"/>
      <c r="S128" s="4"/>
      <c r="T128" s="4"/>
      <c r="U128" s="4"/>
      <c r="V128" s="4"/>
      <c r="W128" s="4"/>
      <c r="X128" s="4"/>
    </row>
    <row r="129" spans="1:24" ht="126" hidden="1" customHeight="1">
      <c r="A129" s="31" t="s">
        <v>53</v>
      </c>
      <c r="B129" s="31" t="s">
        <v>300</v>
      </c>
      <c r="C129" s="31" t="s">
        <v>301</v>
      </c>
      <c r="D129" s="10" t="s">
        <v>14</v>
      </c>
      <c r="E129" s="7" t="s">
        <v>21</v>
      </c>
      <c r="F129" s="8">
        <v>0.83</v>
      </c>
      <c r="G129" s="7"/>
      <c r="H129" s="7"/>
      <c r="I129" s="7"/>
      <c r="J129" s="8"/>
      <c r="K129" s="31"/>
      <c r="L129" s="4"/>
      <c r="M129" s="4"/>
      <c r="N129" s="4"/>
      <c r="O129" s="4"/>
      <c r="P129" s="4"/>
      <c r="Q129" s="4"/>
      <c r="R129" s="4"/>
      <c r="S129" s="4"/>
      <c r="T129" s="4"/>
      <c r="U129" s="4"/>
      <c r="V129" s="4"/>
      <c r="W129" s="4"/>
      <c r="X129" s="4"/>
    </row>
    <row r="130" spans="1:24" ht="138.75" hidden="1" customHeight="1">
      <c r="A130" s="31" t="s">
        <v>53</v>
      </c>
      <c r="B130" s="31" t="s">
        <v>302</v>
      </c>
      <c r="C130" s="31" t="s">
        <v>303</v>
      </c>
      <c r="D130" s="10" t="s">
        <v>14</v>
      </c>
      <c r="E130" s="7" t="s">
        <v>21</v>
      </c>
      <c r="F130" s="8">
        <v>0.75</v>
      </c>
      <c r="G130" s="7"/>
      <c r="H130" s="7"/>
      <c r="I130" s="7"/>
      <c r="J130" s="8"/>
      <c r="K130" s="31"/>
      <c r="L130" s="4"/>
      <c r="M130" s="4"/>
      <c r="N130" s="4"/>
      <c r="O130" s="4"/>
      <c r="P130" s="4"/>
      <c r="Q130" s="4"/>
      <c r="R130" s="4"/>
      <c r="S130" s="4"/>
      <c r="T130" s="4"/>
      <c r="U130" s="4"/>
      <c r="V130" s="4"/>
      <c r="W130" s="4"/>
      <c r="X130" s="4"/>
    </row>
    <row r="131" spans="1:24" ht="116.25" hidden="1" customHeight="1">
      <c r="A131" s="31" t="s">
        <v>53</v>
      </c>
      <c r="B131" s="31" t="s">
        <v>304</v>
      </c>
      <c r="C131" s="31" t="s">
        <v>305</v>
      </c>
      <c r="D131" s="10" t="s">
        <v>14</v>
      </c>
      <c r="E131" s="7" t="s">
        <v>21</v>
      </c>
      <c r="F131" s="8">
        <v>0.86</v>
      </c>
      <c r="G131" s="7"/>
      <c r="H131" s="7"/>
      <c r="I131" s="7"/>
      <c r="J131" s="8"/>
      <c r="K131" s="31"/>
      <c r="L131" s="4"/>
      <c r="M131" s="4"/>
      <c r="N131" s="4"/>
      <c r="O131" s="4"/>
      <c r="P131" s="4"/>
      <c r="Q131" s="4"/>
      <c r="R131" s="4"/>
      <c r="S131" s="4"/>
      <c r="T131" s="4"/>
      <c r="U131" s="4"/>
      <c r="V131" s="4"/>
      <c r="W131" s="4"/>
      <c r="X131" s="4"/>
    </row>
    <row r="132" spans="1:24" ht="69" hidden="1" customHeight="1">
      <c r="A132" s="31" t="s">
        <v>53</v>
      </c>
      <c r="B132" s="31" t="s">
        <v>306</v>
      </c>
      <c r="C132" s="31" t="s">
        <v>307</v>
      </c>
      <c r="D132" s="10" t="s">
        <v>14</v>
      </c>
      <c r="E132" s="7" t="s">
        <v>21</v>
      </c>
      <c r="F132" s="8">
        <v>1</v>
      </c>
      <c r="G132" s="7"/>
      <c r="H132" s="7"/>
      <c r="I132" s="8"/>
      <c r="J132" s="8"/>
      <c r="K132" s="31"/>
      <c r="L132" s="4"/>
      <c r="M132" s="4"/>
      <c r="N132" s="4"/>
      <c r="O132" s="4"/>
      <c r="P132" s="4"/>
      <c r="Q132" s="4"/>
      <c r="R132" s="4"/>
      <c r="S132" s="4"/>
      <c r="T132" s="4"/>
      <c r="U132" s="4"/>
      <c r="V132" s="4"/>
      <c r="W132" s="4"/>
      <c r="X132" s="4"/>
    </row>
    <row r="133" spans="1:24" ht="63.75" customHeight="1">
      <c r="A133" s="63" t="s">
        <v>53</v>
      </c>
      <c r="B133" s="31" t="s">
        <v>308</v>
      </c>
      <c r="C133" s="31" t="s">
        <v>309</v>
      </c>
      <c r="D133" s="10" t="s">
        <v>14</v>
      </c>
      <c r="E133" s="7" t="s">
        <v>18</v>
      </c>
      <c r="F133" s="8">
        <v>1</v>
      </c>
      <c r="G133" s="7">
        <v>4</v>
      </c>
      <c r="H133" s="7">
        <v>4</v>
      </c>
      <c r="I133" s="8">
        <f>G133/H133</f>
        <v>1</v>
      </c>
      <c r="J133" s="8">
        <f>I133/F133</f>
        <v>1</v>
      </c>
      <c r="K133" s="35" t="s">
        <v>362</v>
      </c>
      <c r="L133" s="4"/>
      <c r="M133" s="4"/>
      <c r="N133" s="4"/>
      <c r="O133" s="4"/>
      <c r="P133" s="4"/>
      <c r="Q133" s="4"/>
      <c r="R133" s="4"/>
      <c r="S133" s="4"/>
      <c r="T133" s="4"/>
      <c r="U133" s="4"/>
      <c r="V133" s="4"/>
      <c r="W133" s="4"/>
      <c r="X133" s="4"/>
    </row>
    <row r="134" spans="1:24" ht="11.25" hidden="1" customHeight="1">
      <c r="A134" s="16"/>
      <c r="B134" s="16" t="s">
        <v>310</v>
      </c>
      <c r="C134" s="16"/>
      <c r="D134" s="17"/>
      <c r="E134" s="4"/>
      <c r="F134" s="4"/>
      <c r="G134" s="4"/>
      <c r="H134" s="4"/>
      <c r="I134" s="4"/>
      <c r="J134" s="4"/>
      <c r="K134" s="32"/>
      <c r="L134" s="4"/>
      <c r="M134" s="4"/>
      <c r="N134" s="4"/>
      <c r="O134" s="4"/>
      <c r="P134" s="4"/>
      <c r="Q134" s="4"/>
      <c r="R134" s="4"/>
      <c r="S134" s="4"/>
      <c r="T134" s="4"/>
      <c r="U134" s="4"/>
      <c r="V134" s="4"/>
      <c r="W134" s="4"/>
      <c r="X134" s="4"/>
    </row>
    <row r="135" spans="1:24" ht="15.75" customHeight="1">
      <c r="A135" s="16"/>
      <c r="B135" s="32"/>
      <c r="C135" s="16"/>
      <c r="D135" s="17"/>
      <c r="E135" s="16"/>
      <c r="F135" s="4"/>
      <c r="G135" s="4"/>
      <c r="H135" s="4"/>
      <c r="I135" s="4"/>
      <c r="J135" s="4"/>
      <c r="K135" s="32"/>
      <c r="L135" s="4"/>
      <c r="M135" s="4"/>
      <c r="N135" s="4"/>
      <c r="O135" s="4"/>
      <c r="P135" s="4"/>
      <c r="Q135" s="4"/>
      <c r="R135" s="4"/>
      <c r="S135" s="4"/>
      <c r="T135" s="4"/>
      <c r="U135" s="4"/>
      <c r="V135" s="4"/>
      <c r="W135" s="4"/>
      <c r="X135" s="4"/>
    </row>
    <row r="136" spans="1:24" ht="15.75" customHeight="1">
      <c r="A136" s="16"/>
      <c r="B136" s="16"/>
      <c r="C136" s="16"/>
      <c r="D136" s="17"/>
      <c r="E136" s="16"/>
      <c r="F136" s="4"/>
      <c r="G136" s="4"/>
      <c r="H136" s="4"/>
      <c r="I136" s="4"/>
      <c r="J136" s="18"/>
      <c r="K136" s="32"/>
      <c r="L136" s="4"/>
      <c r="M136" s="4"/>
      <c r="N136" s="4"/>
      <c r="O136" s="4"/>
      <c r="P136" s="4"/>
      <c r="Q136" s="4"/>
      <c r="R136" s="4"/>
      <c r="S136" s="4"/>
      <c r="T136" s="4"/>
      <c r="U136" s="4"/>
      <c r="V136" s="4"/>
      <c r="W136" s="4"/>
      <c r="X136" s="4"/>
    </row>
    <row r="137" spans="1:24" ht="15.75" customHeight="1">
      <c r="A137" s="16"/>
      <c r="B137" s="16"/>
      <c r="C137" s="16"/>
      <c r="D137" s="17"/>
      <c r="E137" s="16"/>
      <c r="F137" s="4"/>
      <c r="G137" s="4"/>
      <c r="H137" s="4"/>
      <c r="I137" s="60"/>
      <c r="J137" s="4"/>
      <c r="K137" s="32"/>
      <c r="L137" s="4"/>
      <c r="M137" s="4"/>
      <c r="N137" s="4"/>
      <c r="O137" s="4"/>
      <c r="P137" s="4"/>
      <c r="Q137" s="4"/>
      <c r="R137" s="4"/>
      <c r="S137" s="4"/>
      <c r="T137" s="4"/>
      <c r="U137" s="4"/>
      <c r="V137" s="4"/>
      <c r="W137" s="4"/>
      <c r="X137" s="4"/>
    </row>
    <row r="138" spans="1:24" ht="15.75" customHeight="1">
      <c r="A138" s="16"/>
      <c r="B138" s="16"/>
      <c r="C138" s="16"/>
      <c r="D138" s="17"/>
      <c r="E138" s="16"/>
      <c r="F138" s="4"/>
      <c r="G138" s="4"/>
      <c r="H138" s="4"/>
      <c r="I138" s="4"/>
      <c r="J138" s="4"/>
      <c r="K138" s="32"/>
      <c r="L138" s="4"/>
      <c r="M138" s="4"/>
      <c r="N138" s="4"/>
      <c r="O138" s="4"/>
      <c r="P138" s="4"/>
      <c r="Q138" s="4"/>
      <c r="R138" s="4"/>
      <c r="S138" s="4"/>
      <c r="T138" s="4"/>
      <c r="U138" s="4"/>
      <c r="V138" s="4"/>
      <c r="W138" s="4"/>
      <c r="X138" s="4"/>
    </row>
    <row r="139" spans="1:24" ht="15.75" customHeight="1">
      <c r="A139" s="16"/>
      <c r="B139" s="16"/>
      <c r="C139" s="16"/>
      <c r="D139" s="17"/>
      <c r="E139" s="16"/>
      <c r="F139" s="4"/>
      <c r="G139" s="4"/>
      <c r="H139" s="4"/>
      <c r="I139" s="4"/>
      <c r="J139" s="4"/>
      <c r="K139" s="32"/>
      <c r="L139" s="4"/>
      <c r="M139" s="4"/>
      <c r="N139" s="4"/>
      <c r="O139" s="4"/>
      <c r="P139" s="4"/>
      <c r="Q139" s="4"/>
      <c r="R139" s="4"/>
      <c r="S139" s="4"/>
      <c r="T139" s="4"/>
      <c r="U139" s="4"/>
      <c r="V139" s="4"/>
      <c r="W139" s="4"/>
      <c r="X139" s="4"/>
    </row>
    <row r="140" spans="1:24" ht="15.75" customHeight="1">
      <c r="A140" s="16"/>
      <c r="B140" s="16"/>
      <c r="C140" s="16"/>
      <c r="D140" s="17"/>
      <c r="E140" s="16"/>
      <c r="F140" s="4"/>
      <c r="G140" s="4"/>
      <c r="H140" s="4"/>
      <c r="I140" s="4"/>
      <c r="J140" s="4"/>
      <c r="K140" s="32"/>
      <c r="L140" s="4"/>
      <c r="M140" s="4"/>
      <c r="N140" s="4"/>
      <c r="O140" s="4"/>
      <c r="P140" s="4"/>
      <c r="Q140" s="4"/>
      <c r="R140" s="4"/>
      <c r="S140" s="4"/>
      <c r="T140" s="4"/>
      <c r="U140" s="4"/>
      <c r="V140" s="4"/>
      <c r="W140" s="4"/>
      <c r="X140" s="4"/>
    </row>
    <row r="141" spans="1:24" ht="15.75" customHeight="1">
      <c r="A141" s="16"/>
      <c r="B141" s="16"/>
      <c r="C141" s="16"/>
      <c r="D141" s="17"/>
      <c r="E141" s="16"/>
      <c r="F141" s="4"/>
      <c r="G141" s="4"/>
      <c r="H141" s="4"/>
      <c r="I141" s="4"/>
      <c r="J141" s="4"/>
      <c r="K141" s="32"/>
      <c r="L141" s="4"/>
      <c r="M141" s="4"/>
      <c r="N141" s="4"/>
      <c r="O141" s="4"/>
      <c r="P141" s="4"/>
      <c r="Q141" s="4"/>
      <c r="R141" s="4"/>
      <c r="S141" s="4"/>
      <c r="T141" s="4"/>
      <c r="U141" s="4"/>
      <c r="V141" s="4"/>
      <c r="W141" s="4"/>
      <c r="X141" s="4"/>
    </row>
    <row r="142" spans="1:24" ht="15.75" customHeight="1">
      <c r="A142" s="16"/>
      <c r="B142" s="16"/>
      <c r="C142" s="16"/>
      <c r="D142" s="17"/>
      <c r="E142" s="16"/>
      <c r="F142" s="4"/>
      <c r="G142" s="4"/>
      <c r="H142" s="4"/>
      <c r="I142" s="4"/>
      <c r="J142" s="4"/>
      <c r="K142" s="32"/>
      <c r="L142" s="4"/>
      <c r="M142" s="4"/>
      <c r="N142" s="4"/>
      <c r="O142" s="4"/>
      <c r="P142" s="4"/>
      <c r="Q142" s="4"/>
      <c r="R142" s="4"/>
      <c r="S142" s="4"/>
      <c r="T142" s="4"/>
      <c r="U142" s="4"/>
      <c r="V142" s="4"/>
      <c r="W142" s="4"/>
      <c r="X142" s="4"/>
    </row>
    <row r="143" spans="1:24" ht="15.75" customHeight="1">
      <c r="A143" s="16"/>
      <c r="B143" s="16"/>
      <c r="C143" s="16"/>
      <c r="D143" s="17"/>
      <c r="E143" s="16"/>
      <c r="F143" s="4"/>
      <c r="G143" s="4"/>
      <c r="H143" s="4"/>
      <c r="I143" s="4"/>
      <c r="J143" s="4"/>
      <c r="K143" s="32"/>
      <c r="L143" s="4"/>
      <c r="M143" s="4"/>
      <c r="N143" s="4"/>
      <c r="O143" s="4"/>
      <c r="P143" s="4"/>
      <c r="Q143" s="4"/>
      <c r="R143" s="4"/>
      <c r="S143" s="4"/>
      <c r="T143" s="4"/>
      <c r="U143" s="4"/>
      <c r="V143" s="4"/>
      <c r="W143" s="4"/>
      <c r="X143" s="4"/>
    </row>
    <row r="144" spans="1:24" ht="15.75" customHeight="1">
      <c r="A144" s="16"/>
      <c r="B144" s="16"/>
      <c r="C144" s="16"/>
      <c r="D144" s="17"/>
      <c r="E144" s="16"/>
      <c r="F144" s="4"/>
      <c r="G144" s="4"/>
      <c r="H144" s="4"/>
      <c r="I144" s="4"/>
      <c r="J144" s="4"/>
      <c r="K144" s="32"/>
      <c r="L144" s="4"/>
      <c r="M144" s="4"/>
      <c r="N144" s="4"/>
      <c r="O144" s="4"/>
      <c r="P144" s="4"/>
      <c r="Q144" s="4"/>
      <c r="R144" s="4"/>
      <c r="S144" s="4"/>
      <c r="T144" s="4"/>
      <c r="U144" s="4"/>
      <c r="V144" s="4"/>
      <c r="W144" s="4"/>
      <c r="X144" s="4"/>
    </row>
    <row r="145" spans="1:24" ht="15.75" customHeight="1">
      <c r="A145" s="16"/>
      <c r="B145" s="16"/>
      <c r="C145" s="16"/>
      <c r="D145" s="17"/>
      <c r="E145" s="16"/>
      <c r="F145" s="4"/>
      <c r="G145" s="4"/>
      <c r="H145" s="4"/>
      <c r="I145" s="4"/>
      <c r="J145" s="4"/>
      <c r="K145" s="32"/>
      <c r="L145" s="4"/>
      <c r="M145" s="4"/>
      <c r="N145" s="4"/>
      <c r="O145" s="4"/>
      <c r="P145" s="4"/>
      <c r="Q145" s="4"/>
      <c r="R145" s="4"/>
      <c r="S145" s="4"/>
      <c r="T145" s="4"/>
      <c r="U145" s="4"/>
      <c r="V145" s="4"/>
      <c r="W145" s="4"/>
      <c r="X145" s="4"/>
    </row>
    <row r="146" spans="1:24" ht="15.75" customHeight="1">
      <c r="A146" s="16"/>
      <c r="B146" s="16"/>
      <c r="C146" s="16"/>
      <c r="D146" s="17"/>
      <c r="E146" s="16"/>
      <c r="F146" s="4"/>
      <c r="G146" s="4"/>
      <c r="H146" s="4"/>
      <c r="I146" s="4"/>
      <c r="J146" s="4"/>
      <c r="K146" s="32"/>
      <c r="L146" s="4"/>
      <c r="M146" s="4"/>
      <c r="N146" s="4"/>
      <c r="O146" s="4"/>
      <c r="P146" s="4"/>
      <c r="Q146" s="4"/>
      <c r="R146" s="4"/>
      <c r="S146" s="4"/>
      <c r="T146" s="4"/>
      <c r="U146" s="4"/>
      <c r="V146" s="4"/>
      <c r="W146" s="4"/>
      <c r="X146" s="4"/>
    </row>
    <row r="147" spans="1:24" ht="15.75" customHeight="1">
      <c r="A147" s="16"/>
      <c r="B147" s="16"/>
      <c r="C147" s="16"/>
      <c r="D147" s="17"/>
      <c r="E147" s="16"/>
      <c r="F147" s="4"/>
      <c r="G147" s="4"/>
      <c r="H147" s="4"/>
      <c r="I147" s="4"/>
      <c r="J147" s="4"/>
      <c r="K147" s="32"/>
      <c r="L147" s="4"/>
      <c r="M147" s="4"/>
      <c r="N147" s="4"/>
      <c r="O147" s="4"/>
      <c r="P147" s="4"/>
      <c r="Q147" s="4"/>
      <c r="R147" s="4"/>
      <c r="S147" s="4"/>
      <c r="T147" s="4"/>
      <c r="U147" s="4"/>
      <c r="V147" s="4"/>
      <c r="W147" s="4"/>
      <c r="X147" s="4"/>
    </row>
    <row r="148" spans="1:24" ht="15.75" customHeight="1">
      <c r="A148" s="16"/>
      <c r="B148" s="16"/>
      <c r="C148" s="16"/>
      <c r="D148" s="17"/>
      <c r="E148" s="16"/>
      <c r="F148" s="4"/>
      <c r="G148" s="4"/>
      <c r="H148" s="4"/>
      <c r="I148" s="4"/>
      <c r="J148" s="4"/>
      <c r="K148" s="32"/>
      <c r="L148" s="4"/>
      <c r="M148" s="4"/>
      <c r="N148" s="4"/>
      <c r="O148" s="4"/>
      <c r="P148" s="4"/>
      <c r="Q148" s="4"/>
      <c r="R148" s="4"/>
      <c r="S148" s="4"/>
      <c r="T148" s="4"/>
      <c r="U148" s="4"/>
      <c r="V148" s="4"/>
      <c r="W148" s="4"/>
      <c r="X148" s="4"/>
    </row>
    <row r="149" spans="1:24" ht="15.75" customHeight="1">
      <c r="A149" s="16"/>
      <c r="B149" s="16"/>
      <c r="C149" s="16"/>
      <c r="D149" s="17"/>
      <c r="E149" s="16"/>
      <c r="F149" s="4"/>
      <c r="G149" s="4"/>
      <c r="H149" s="4"/>
      <c r="I149" s="4"/>
      <c r="J149" s="4"/>
      <c r="K149" s="32"/>
      <c r="L149" s="4"/>
      <c r="M149" s="4"/>
      <c r="N149" s="4"/>
      <c r="O149" s="4"/>
      <c r="P149" s="4"/>
      <c r="Q149" s="4"/>
      <c r="R149" s="4"/>
      <c r="S149" s="4"/>
      <c r="T149" s="4"/>
      <c r="U149" s="4"/>
      <c r="V149" s="4"/>
      <c r="W149" s="4"/>
      <c r="X149" s="4"/>
    </row>
    <row r="150" spans="1:24" ht="15.75" customHeight="1">
      <c r="A150" s="16"/>
      <c r="B150" s="16"/>
      <c r="C150" s="16"/>
      <c r="D150" s="17"/>
      <c r="E150" s="16"/>
      <c r="F150" s="4"/>
      <c r="G150" s="4"/>
      <c r="H150" s="4"/>
      <c r="I150" s="4"/>
      <c r="J150" s="4"/>
      <c r="K150" s="32"/>
      <c r="L150" s="4"/>
      <c r="M150" s="4"/>
      <c r="N150" s="4"/>
      <c r="O150" s="4"/>
      <c r="P150" s="4"/>
      <c r="Q150" s="4"/>
      <c r="R150" s="4"/>
      <c r="S150" s="4"/>
      <c r="T150" s="4"/>
      <c r="U150" s="4"/>
      <c r="V150" s="4"/>
      <c r="W150" s="4"/>
      <c r="X150" s="4"/>
    </row>
    <row r="151" spans="1:24" ht="15.75" customHeight="1">
      <c r="A151" s="16"/>
      <c r="B151" s="16"/>
      <c r="C151" s="16"/>
      <c r="D151" s="17"/>
      <c r="E151" s="16"/>
      <c r="F151" s="4"/>
      <c r="G151" s="4"/>
      <c r="H151" s="4"/>
      <c r="I151" s="4"/>
      <c r="J151" s="4"/>
      <c r="K151" s="32"/>
      <c r="L151" s="4"/>
      <c r="M151" s="4"/>
      <c r="N151" s="4"/>
      <c r="O151" s="4"/>
      <c r="P151" s="4"/>
      <c r="Q151" s="4"/>
      <c r="R151" s="4"/>
      <c r="S151" s="4"/>
      <c r="T151" s="4"/>
      <c r="U151" s="4"/>
      <c r="V151" s="4"/>
      <c r="W151" s="4"/>
      <c r="X151" s="4"/>
    </row>
    <row r="152" spans="1:24" ht="15.75" customHeight="1">
      <c r="A152" s="16"/>
      <c r="B152" s="16"/>
      <c r="C152" s="16"/>
      <c r="D152" s="17"/>
      <c r="E152" s="16"/>
      <c r="F152" s="4"/>
      <c r="G152" s="4"/>
      <c r="H152" s="4"/>
      <c r="I152" s="4"/>
      <c r="J152" s="4"/>
      <c r="K152" s="32"/>
      <c r="L152" s="4"/>
      <c r="M152" s="4"/>
      <c r="N152" s="4"/>
      <c r="O152" s="4"/>
      <c r="P152" s="4"/>
      <c r="Q152" s="4"/>
      <c r="R152" s="4"/>
      <c r="S152" s="4"/>
      <c r="T152" s="4"/>
      <c r="U152" s="4"/>
      <c r="V152" s="4"/>
      <c r="W152" s="4"/>
      <c r="X152" s="4"/>
    </row>
    <row r="153" spans="1:24" ht="15.75" customHeight="1">
      <c r="A153" s="16"/>
      <c r="B153" s="16"/>
      <c r="C153" s="16"/>
      <c r="D153" s="17"/>
      <c r="E153" s="16"/>
      <c r="F153" s="4"/>
      <c r="G153" s="4"/>
      <c r="H153" s="4"/>
      <c r="I153" s="4"/>
      <c r="J153" s="4"/>
      <c r="K153" s="32"/>
      <c r="L153" s="4"/>
      <c r="M153" s="4"/>
      <c r="N153" s="4"/>
      <c r="O153" s="4"/>
      <c r="P153" s="4"/>
      <c r="Q153" s="4"/>
      <c r="R153" s="4"/>
      <c r="S153" s="4"/>
      <c r="T153" s="4"/>
      <c r="U153" s="4"/>
      <c r="V153" s="4"/>
      <c r="W153" s="4"/>
      <c r="X153" s="4"/>
    </row>
    <row r="154" spans="1:24" ht="15.75" customHeight="1">
      <c r="A154" s="16"/>
      <c r="B154" s="16"/>
      <c r="C154" s="16"/>
      <c r="D154" s="17"/>
      <c r="E154" s="16"/>
      <c r="F154" s="4"/>
      <c r="G154" s="4"/>
      <c r="H154" s="4"/>
      <c r="I154" s="4"/>
      <c r="J154" s="4"/>
      <c r="K154" s="32"/>
      <c r="L154" s="4"/>
      <c r="M154" s="4"/>
      <c r="N154" s="4"/>
      <c r="O154" s="4"/>
      <c r="P154" s="4"/>
      <c r="Q154" s="4"/>
      <c r="R154" s="4"/>
      <c r="S154" s="4"/>
      <c r="T154" s="4"/>
      <c r="U154" s="4"/>
      <c r="V154" s="4"/>
      <c r="W154" s="4"/>
      <c r="X154" s="4"/>
    </row>
    <row r="155" spans="1:24" ht="15.75" customHeight="1">
      <c r="A155" s="16"/>
      <c r="B155" s="16"/>
      <c r="C155" s="16"/>
      <c r="D155" s="17"/>
      <c r="E155" s="16"/>
      <c r="F155" s="4"/>
      <c r="G155" s="4"/>
      <c r="H155" s="4"/>
      <c r="I155" s="4"/>
      <c r="J155" s="4"/>
      <c r="K155" s="32"/>
      <c r="L155" s="4"/>
      <c r="M155" s="4"/>
      <c r="N155" s="4"/>
      <c r="O155" s="4"/>
      <c r="P155" s="4"/>
      <c r="Q155" s="4"/>
      <c r="R155" s="4"/>
      <c r="S155" s="4"/>
      <c r="T155" s="4"/>
      <c r="U155" s="4"/>
      <c r="V155" s="4"/>
      <c r="W155" s="4"/>
      <c r="X155" s="4"/>
    </row>
    <row r="156" spans="1:24" ht="15.75" customHeight="1">
      <c r="A156" s="16"/>
      <c r="B156" s="16"/>
      <c r="C156" s="16"/>
      <c r="D156" s="17"/>
      <c r="E156" s="16"/>
      <c r="F156" s="4"/>
      <c r="G156" s="4"/>
      <c r="H156" s="4"/>
      <c r="I156" s="4"/>
      <c r="J156" s="4"/>
      <c r="K156" s="32"/>
      <c r="L156" s="4"/>
      <c r="M156" s="4"/>
      <c r="N156" s="4"/>
      <c r="O156" s="4"/>
      <c r="P156" s="4"/>
      <c r="Q156" s="4"/>
      <c r="R156" s="4"/>
      <c r="S156" s="4"/>
      <c r="T156" s="4"/>
      <c r="U156" s="4"/>
      <c r="V156" s="4"/>
      <c r="W156" s="4"/>
      <c r="X156" s="4"/>
    </row>
    <row r="157" spans="1:24" ht="15.75" customHeight="1">
      <c r="A157" s="16"/>
      <c r="B157" s="16"/>
      <c r="C157" s="16"/>
      <c r="D157" s="17"/>
      <c r="E157" s="16"/>
      <c r="F157" s="4"/>
      <c r="G157" s="4"/>
      <c r="H157" s="4"/>
      <c r="I157" s="4"/>
      <c r="J157" s="4"/>
      <c r="K157" s="32"/>
      <c r="L157" s="4"/>
      <c r="M157" s="4"/>
      <c r="N157" s="4"/>
      <c r="O157" s="4"/>
      <c r="P157" s="4"/>
      <c r="Q157" s="4"/>
      <c r="R157" s="4"/>
      <c r="S157" s="4"/>
      <c r="T157" s="4"/>
      <c r="U157" s="4"/>
      <c r="V157" s="4"/>
      <c r="W157" s="4"/>
      <c r="X157" s="4"/>
    </row>
    <row r="158" spans="1:24" ht="15.75" customHeight="1">
      <c r="A158" s="16"/>
      <c r="B158" s="16"/>
      <c r="C158" s="16"/>
      <c r="D158" s="17"/>
      <c r="E158" s="16"/>
      <c r="F158" s="4"/>
      <c r="G158" s="4"/>
      <c r="H158" s="4"/>
      <c r="I158" s="4"/>
      <c r="J158" s="4"/>
      <c r="K158" s="32"/>
      <c r="L158" s="4"/>
      <c r="M158" s="4"/>
      <c r="N158" s="4"/>
      <c r="O158" s="4"/>
      <c r="P158" s="4"/>
      <c r="Q158" s="4"/>
      <c r="R158" s="4"/>
      <c r="S158" s="4"/>
      <c r="T158" s="4"/>
      <c r="U158" s="4"/>
      <c r="V158" s="4"/>
      <c r="W158" s="4"/>
      <c r="X158" s="4"/>
    </row>
    <row r="159" spans="1:24" ht="15.75" customHeight="1">
      <c r="A159" s="16"/>
      <c r="B159" s="16"/>
      <c r="C159" s="16"/>
      <c r="D159" s="17"/>
      <c r="E159" s="16"/>
      <c r="F159" s="4"/>
      <c r="G159" s="4"/>
      <c r="H159" s="4"/>
      <c r="I159" s="4"/>
      <c r="J159" s="4"/>
      <c r="K159" s="32"/>
      <c r="L159" s="4"/>
      <c r="M159" s="4"/>
      <c r="N159" s="4"/>
      <c r="O159" s="4"/>
      <c r="P159" s="4"/>
      <c r="Q159" s="4"/>
      <c r="R159" s="4"/>
      <c r="S159" s="4"/>
      <c r="T159" s="4"/>
      <c r="U159" s="4"/>
      <c r="V159" s="4"/>
      <c r="W159" s="4"/>
      <c r="X159" s="4"/>
    </row>
    <row r="160" spans="1:24" ht="15.75" customHeight="1">
      <c r="A160" s="16"/>
      <c r="B160" s="16"/>
      <c r="C160" s="16"/>
      <c r="D160" s="17"/>
      <c r="E160" s="16"/>
      <c r="F160" s="4"/>
      <c r="G160" s="4"/>
      <c r="H160" s="4"/>
      <c r="I160" s="4"/>
      <c r="J160" s="4"/>
      <c r="K160" s="32"/>
      <c r="L160" s="4"/>
      <c r="M160" s="4"/>
      <c r="N160" s="4"/>
      <c r="O160" s="4"/>
      <c r="P160" s="4"/>
      <c r="Q160" s="4"/>
      <c r="R160" s="4"/>
      <c r="S160" s="4"/>
      <c r="T160" s="4"/>
      <c r="U160" s="4"/>
      <c r="V160" s="4"/>
      <c r="W160" s="4"/>
      <c r="X160" s="4"/>
    </row>
    <row r="161" spans="1:24" ht="15.75" customHeight="1">
      <c r="A161" s="16"/>
      <c r="B161" s="16"/>
      <c r="C161" s="16"/>
      <c r="D161" s="17"/>
      <c r="E161" s="16"/>
      <c r="F161" s="4"/>
      <c r="G161" s="4"/>
      <c r="H161" s="4"/>
      <c r="I161" s="4"/>
      <c r="J161" s="4"/>
      <c r="K161" s="32"/>
      <c r="L161" s="4"/>
      <c r="M161" s="4"/>
      <c r="N161" s="4"/>
      <c r="O161" s="4"/>
      <c r="P161" s="4"/>
      <c r="Q161" s="4"/>
      <c r="R161" s="4"/>
      <c r="S161" s="4"/>
      <c r="T161" s="4"/>
      <c r="U161" s="4"/>
      <c r="V161" s="4"/>
      <c r="W161" s="4"/>
      <c r="X161" s="4"/>
    </row>
    <row r="162" spans="1:24" ht="15.75" customHeight="1">
      <c r="A162" s="16"/>
      <c r="B162" s="16"/>
      <c r="C162" s="16"/>
      <c r="D162" s="17"/>
      <c r="E162" s="16"/>
      <c r="F162" s="4"/>
      <c r="G162" s="4"/>
      <c r="H162" s="4"/>
      <c r="I162" s="4"/>
      <c r="J162" s="4"/>
      <c r="K162" s="32"/>
      <c r="L162" s="4"/>
      <c r="M162" s="4"/>
      <c r="N162" s="4"/>
      <c r="O162" s="4"/>
      <c r="P162" s="4"/>
      <c r="Q162" s="4"/>
      <c r="R162" s="4"/>
      <c r="S162" s="4"/>
      <c r="T162" s="4"/>
      <c r="U162" s="4"/>
      <c r="V162" s="4"/>
      <c r="W162" s="4"/>
      <c r="X162" s="4"/>
    </row>
    <row r="163" spans="1:24" ht="15.75" customHeight="1">
      <c r="A163" s="16"/>
      <c r="B163" s="16"/>
      <c r="C163" s="16"/>
      <c r="D163" s="17"/>
      <c r="E163" s="16"/>
      <c r="F163" s="4"/>
      <c r="G163" s="4"/>
      <c r="H163" s="4"/>
      <c r="I163" s="4"/>
      <c r="J163" s="4"/>
      <c r="K163" s="32"/>
      <c r="L163" s="4"/>
      <c r="M163" s="4"/>
      <c r="N163" s="4"/>
      <c r="O163" s="4"/>
      <c r="P163" s="4"/>
      <c r="Q163" s="4"/>
      <c r="R163" s="4"/>
      <c r="S163" s="4"/>
      <c r="T163" s="4"/>
      <c r="U163" s="4"/>
      <c r="V163" s="4"/>
      <c r="W163" s="4"/>
      <c r="X163" s="4"/>
    </row>
    <row r="164" spans="1:24" ht="15.75" customHeight="1">
      <c r="A164" s="16"/>
      <c r="B164" s="16"/>
      <c r="C164" s="16"/>
      <c r="D164" s="17"/>
      <c r="E164" s="16"/>
      <c r="F164" s="4"/>
      <c r="G164" s="4"/>
      <c r="H164" s="4"/>
      <c r="I164" s="4"/>
      <c r="J164" s="4"/>
      <c r="K164" s="32"/>
      <c r="L164" s="4"/>
      <c r="M164" s="4"/>
      <c r="N164" s="4"/>
      <c r="O164" s="4"/>
      <c r="P164" s="4"/>
      <c r="Q164" s="4"/>
      <c r="R164" s="4"/>
      <c r="S164" s="4"/>
      <c r="T164" s="4"/>
      <c r="U164" s="4"/>
      <c r="V164" s="4"/>
      <c r="W164" s="4"/>
      <c r="X164" s="4"/>
    </row>
    <row r="165" spans="1:24" ht="15.75" customHeight="1">
      <c r="A165" s="16"/>
      <c r="B165" s="16"/>
      <c r="C165" s="16"/>
      <c r="D165" s="17"/>
      <c r="E165" s="16"/>
      <c r="F165" s="4"/>
      <c r="G165" s="4"/>
      <c r="H165" s="4"/>
      <c r="I165" s="4"/>
      <c r="J165" s="4"/>
      <c r="K165" s="32"/>
      <c r="L165" s="4"/>
      <c r="M165" s="4"/>
      <c r="N165" s="4"/>
      <c r="O165" s="4"/>
      <c r="P165" s="4"/>
      <c r="Q165" s="4"/>
      <c r="R165" s="4"/>
      <c r="S165" s="4"/>
      <c r="T165" s="4"/>
      <c r="U165" s="4"/>
      <c r="V165" s="4"/>
      <c r="W165" s="4"/>
      <c r="X165" s="4"/>
    </row>
    <row r="166" spans="1:24" ht="15.75" customHeight="1">
      <c r="A166" s="16"/>
      <c r="B166" s="16"/>
      <c r="C166" s="16"/>
      <c r="D166" s="17"/>
      <c r="E166" s="16"/>
      <c r="F166" s="4"/>
      <c r="G166" s="4"/>
      <c r="H166" s="4"/>
      <c r="I166" s="4"/>
      <c r="J166" s="4"/>
      <c r="K166" s="32"/>
      <c r="L166" s="4"/>
      <c r="M166" s="4"/>
      <c r="N166" s="4"/>
      <c r="O166" s="4"/>
      <c r="P166" s="4"/>
      <c r="Q166" s="4"/>
      <c r="R166" s="4"/>
      <c r="S166" s="4"/>
      <c r="T166" s="4"/>
      <c r="U166" s="4"/>
      <c r="V166" s="4"/>
      <c r="W166" s="4"/>
      <c r="X166" s="4"/>
    </row>
    <row r="167" spans="1:24" ht="15.75" customHeight="1">
      <c r="A167" s="16"/>
      <c r="B167" s="16"/>
      <c r="C167" s="16"/>
      <c r="D167" s="17"/>
      <c r="E167" s="16"/>
      <c r="F167" s="4"/>
      <c r="G167" s="4"/>
      <c r="H167" s="4"/>
      <c r="I167" s="4"/>
      <c r="J167" s="4"/>
      <c r="K167" s="32"/>
      <c r="L167" s="4"/>
      <c r="M167" s="4"/>
      <c r="N167" s="4"/>
      <c r="O167" s="4"/>
      <c r="P167" s="4"/>
      <c r="Q167" s="4"/>
      <c r="R167" s="4"/>
      <c r="S167" s="4"/>
      <c r="T167" s="4"/>
      <c r="U167" s="4"/>
      <c r="V167" s="4"/>
      <c r="W167" s="4"/>
      <c r="X167" s="4"/>
    </row>
    <row r="168" spans="1:24" ht="15.75" customHeight="1">
      <c r="A168" s="16"/>
      <c r="B168" s="16"/>
      <c r="C168" s="16"/>
      <c r="D168" s="17"/>
      <c r="E168" s="16"/>
      <c r="F168" s="4"/>
      <c r="G168" s="4"/>
      <c r="H168" s="4"/>
      <c r="I168" s="4"/>
      <c r="J168" s="4"/>
      <c r="K168" s="32"/>
      <c r="L168" s="4"/>
      <c r="M168" s="4"/>
      <c r="N168" s="4"/>
      <c r="O168" s="4"/>
      <c r="P168" s="4"/>
      <c r="Q168" s="4"/>
      <c r="R168" s="4"/>
      <c r="S168" s="4"/>
      <c r="T168" s="4"/>
      <c r="U168" s="4"/>
      <c r="V168" s="4"/>
      <c r="W168" s="4"/>
      <c r="X168" s="4"/>
    </row>
    <row r="169" spans="1:24" ht="15.75" customHeight="1">
      <c r="A169" s="16"/>
      <c r="B169" s="16"/>
      <c r="C169" s="16"/>
      <c r="D169" s="17"/>
      <c r="E169" s="16"/>
      <c r="F169" s="4"/>
      <c r="G169" s="4"/>
      <c r="H169" s="4"/>
      <c r="I169" s="4"/>
      <c r="J169" s="4"/>
      <c r="K169" s="32"/>
      <c r="L169" s="4"/>
      <c r="M169" s="4"/>
      <c r="N169" s="4"/>
      <c r="O169" s="4"/>
      <c r="P169" s="4"/>
      <c r="Q169" s="4"/>
      <c r="R169" s="4"/>
      <c r="S169" s="4"/>
      <c r="T169" s="4"/>
      <c r="U169" s="4"/>
      <c r="V169" s="4"/>
      <c r="W169" s="4"/>
      <c r="X169" s="4"/>
    </row>
    <row r="170" spans="1:24" ht="15.75" customHeight="1">
      <c r="A170" s="16"/>
      <c r="B170" s="16"/>
      <c r="C170" s="16"/>
      <c r="D170" s="17"/>
      <c r="E170" s="16"/>
      <c r="F170" s="4"/>
      <c r="G170" s="4"/>
      <c r="H170" s="4"/>
      <c r="I170" s="4"/>
      <c r="J170" s="4"/>
      <c r="K170" s="32"/>
      <c r="L170" s="4"/>
      <c r="M170" s="4"/>
      <c r="N170" s="4"/>
      <c r="O170" s="4"/>
      <c r="P170" s="4"/>
      <c r="Q170" s="4"/>
      <c r="R170" s="4"/>
      <c r="S170" s="4"/>
      <c r="T170" s="4"/>
      <c r="U170" s="4"/>
      <c r="V170" s="4"/>
      <c r="W170" s="4"/>
      <c r="X170" s="4"/>
    </row>
    <row r="171" spans="1:24" ht="15.75" customHeight="1">
      <c r="A171" s="16"/>
      <c r="B171" s="16"/>
      <c r="C171" s="16"/>
      <c r="D171" s="17"/>
      <c r="E171" s="16"/>
      <c r="F171" s="4"/>
      <c r="G171" s="4"/>
      <c r="H171" s="4"/>
      <c r="I171" s="4"/>
      <c r="J171" s="4"/>
      <c r="K171" s="32"/>
      <c r="L171" s="4"/>
      <c r="M171" s="4"/>
      <c r="N171" s="4"/>
      <c r="O171" s="4"/>
      <c r="P171" s="4"/>
      <c r="Q171" s="4"/>
      <c r="R171" s="4"/>
      <c r="S171" s="4"/>
      <c r="T171" s="4"/>
      <c r="U171" s="4"/>
      <c r="V171" s="4"/>
      <c r="W171" s="4"/>
      <c r="X171" s="4"/>
    </row>
    <row r="172" spans="1:24" ht="15.75" customHeight="1">
      <c r="A172" s="16"/>
      <c r="B172" s="16"/>
      <c r="C172" s="16"/>
      <c r="D172" s="17"/>
      <c r="E172" s="16"/>
      <c r="F172" s="4"/>
      <c r="G172" s="4"/>
      <c r="H172" s="4"/>
      <c r="I172" s="4"/>
      <c r="J172" s="4"/>
      <c r="K172" s="32"/>
      <c r="L172" s="4"/>
      <c r="M172" s="4"/>
      <c r="N172" s="4"/>
      <c r="O172" s="4"/>
      <c r="P172" s="4"/>
      <c r="Q172" s="4"/>
      <c r="R172" s="4"/>
      <c r="S172" s="4"/>
      <c r="T172" s="4"/>
      <c r="U172" s="4"/>
      <c r="V172" s="4"/>
      <c r="W172" s="4"/>
      <c r="X172" s="4"/>
    </row>
    <row r="173" spans="1:24" ht="15.75" customHeight="1">
      <c r="A173" s="16"/>
      <c r="B173" s="16"/>
      <c r="C173" s="16"/>
      <c r="D173" s="17"/>
      <c r="E173" s="16"/>
      <c r="F173" s="4"/>
      <c r="G173" s="4"/>
      <c r="H173" s="4"/>
      <c r="I173" s="4"/>
      <c r="J173" s="4"/>
      <c r="K173" s="32"/>
      <c r="L173" s="4"/>
      <c r="M173" s="4"/>
      <c r="N173" s="4"/>
      <c r="O173" s="4"/>
      <c r="P173" s="4"/>
      <c r="Q173" s="4"/>
      <c r="R173" s="4"/>
      <c r="S173" s="4"/>
      <c r="T173" s="4"/>
      <c r="U173" s="4"/>
      <c r="V173" s="4"/>
      <c r="W173" s="4"/>
      <c r="X173" s="4"/>
    </row>
    <row r="174" spans="1:24" ht="15.75" customHeight="1">
      <c r="A174" s="16"/>
      <c r="B174" s="16"/>
      <c r="C174" s="16"/>
      <c r="D174" s="17"/>
      <c r="E174" s="16"/>
      <c r="F174" s="4"/>
      <c r="G174" s="4"/>
      <c r="H174" s="4"/>
      <c r="I174" s="4"/>
      <c r="J174" s="4"/>
      <c r="K174" s="32"/>
      <c r="L174" s="4"/>
      <c r="M174" s="4"/>
      <c r="N174" s="4"/>
      <c r="O174" s="4"/>
      <c r="P174" s="4"/>
      <c r="Q174" s="4"/>
      <c r="R174" s="4"/>
      <c r="S174" s="4"/>
      <c r="T174" s="4"/>
      <c r="U174" s="4"/>
      <c r="V174" s="4"/>
      <c r="W174" s="4"/>
      <c r="X174" s="4"/>
    </row>
    <row r="175" spans="1:24" ht="15.75" customHeight="1">
      <c r="A175" s="16"/>
      <c r="B175" s="16"/>
      <c r="C175" s="16"/>
      <c r="D175" s="17"/>
      <c r="E175" s="16"/>
      <c r="F175" s="4"/>
      <c r="G175" s="4"/>
      <c r="H175" s="4"/>
      <c r="I175" s="4"/>
      <c r="J175" s="4"/>
      <c r="K175" s="32"/>
      <c r="L175" s="4"/>
      <c r="M175" s="4"/>
      <c r="N175" s="4"/>
      <c r="O175" s="4"/>
      <c r="P175" s="4"/>
      <c r="Q175" s="4"/>
      <c r="R175" s="4"/>
      <c r="S175" s="4"/>
      <c r="T175" s="4"/>
      <c r="U175" s="4"/>
      <c r="V175" s="4"/>
      <c r="W175" s="4"/>
      <c r="X175" s="4"/>
    </row>
    <row r="176" spans="1:24" ht="15.75" customHeight="1">
      <c r="A176" s="16"/>
      <c r="B176" s="16"/>
      <c r="C176" s="16"/>
      <c r="D176" s="17"/>
      <c r="E176" s="16"/>
      <c r="F176" s="4"/>
      <c r="G176" s="4"/>
      <c r="H176" s="4"/>
      <c r="I176" s="4"/>
      <c r="J176" s="4"/>
      <c r="K176" s="32"/>
      <c r="L176" s="4"/>
      <c r="M176" s="4"/>
      <c r="N176" s="4"/>
      <c r="O176" s="4"/>
      <c r="P176" s="4"/>
      <c r="Q176" s="4"/>
      <c r="R176" s="4"/>
      <c r="S176" s="4"/>
      <c r="T176" s="4"/>
      <c r="U176" s="4"/>
      <c r="V176" s="4"/>
      <c r="W176" s="4"/>
      <c r="X176" s="4"/>
    </row>
    <row r="177" spans="1:24" ht="15.75" customHeight="1">
      <c r="A177" s="16"/>
      <c r="B177" s="16"/>
      <c r="C177" s="16"/>
      <c r="D177" s="17"/>
      <c r="E177" s="16"/>
      <c r="F177" s="4"/>
      <c r="G177" s="4"/>
      <c r="H177" s="4"/>
      <c r="I177" s="4"/>
      <c r="J177" s="4"/>
      <c r="K177" s="32"/>
      <c r="L177" s="4"/>
      <c r="M177" s="4"/>
      <c r="N177" s="4"/>
      <c r="O177" s="4"/>
      <c r="P177" s="4"/>
      <c r="Q177" s="4"/>
      <c r="R177" s="4"/>
      <c r="S177" s="4"/>
      <c r="T177" s="4"/>
      <c r="U177" s="4"/>
      <c r="V177" s="4"/>
      <c r="W177" s="4"/>
      <c r="X177" s="4"/>
    </row>
    <row r="178" spans="1:24" ht="15.75" customHeight="1">
      <c r="A178" s="16"/>
      <c r="B178" s="16"/>
      <c r="C178" s="16"/>
      <c r="D178" s="17"/>
      <c r="E178" s="16"/>
      <c r="F178" s="4"/>
      <c r="G178" s="4"/>
      <c r="H178" s="4"/>
      <c r="I178" s="4"/>
      <c r="J178" s="4"/>
      <c r="K178" s="32"/>
      <c r="L178" s="4"/>
      <c r="M178" s="4"/>
      <c r="N178" s="4"/>
      <c r="O178" s="4"/>
      <c r="P178" s="4"/>
      <c r="Q178" s="4"/>
      <c r="R178" s="4"/>
      <c r="S178" s="4"/>
      <c r="T178" s="4"/>
      <c r="U178" s="4"/>
      <c r="V178" s="4"/>
      <c r="W178" s="4"/>
      <c r="X178" s="4"/>
    </row>
    <row r="179" spans="1:24" ht="15.75" customHeight="1">
      <c r="A179" s="16"/>
      <c r="B179" s="16"/>
      <c r="C179" s="16"/>
      <c r="D179" s="17"/>
      <c r="E179" s="16"/>
      <c r="F179" s="4"/>
      <c r="G179" s="4"/>
      <c r="H179" s="4"/>
      <c r="I179" s="4"/>
      <c r="J179" s="4"/>
      <c r="K179" s="32"/>
      <c r="L179" s="4"/>
      <c r="M179" s="4"/>
      <c r="N179" s="4"/>
      <c r="O179" s="4"/>
      <c r="P179" s="4"/>
      <c r="Q179" s="4"/>
      <c r="R179" s="4"/>
      <c r="S179" s="4"/>
      <c r="T179" s="4"/>
      <c r="U179" s="4"/>
      <c r="V179" s="4"/>
      <c r="W179" s="4"/>
      <c r="X179" s="4"/>
    </row>
    <row r="180" spans="1:24" ht="15.75" customHeight="1">
      <c r="A180" s="16"/>
      <c r="B180" s="16"/>
      <c r="C180" s="16"/>
      <c r="D180" s="17"/>
      <c r="E180" s="16"/>
      <c r="F180" s="4"/>
      <c r="G180" s="4"/>
      <c r="H180" s="4"/>
      <c r="I180" s="4"/>
      <c r="J180" s="4"/>
      <c r="K180" s="32"/>
      <c r="L180" s="4"/>
      <c r="M180" s="4"/>
      <c r="N180" s="4"/>
      <c r="O180" s="4"/>
      <c r="P180" s="4"/>
      <c r="Q180" s="4"/>
      <c r="R180" s="4"/>
      <c r="S180" s="4"/>
      <c r="T180" s="4"/>
      <c r="U180" s="4"/>
      <c r="V180" s="4"/>
      <c r="W180" s="4"/>
      <c r="X180" s="4"/>
    </row>
    <row r="181" spans="1:24" ht="15.75" customHeight="1">
      <c r="A181" s="16"/>
      <c r="B181" s="16"/>
      <c r="C181" s="16"/>
      <c r="D181" s="17"/>
      <c r="E181" s="16"/>
      <c r="F181" s="4"/>
      <c r="G181" s="4"/>
      <c r="H181" s="4"/>
      <c r="I181" s="4"/>
      <c r="J181" s="4"/>
      <c r="K181" s="32"/>
      <c r="L181" s="4"/>
      <c r="M181" s="4"/>
      <c r="N181" s="4"/>
      <c r="O181" s="4"/>
      <c r="P181" s="4"/>
      <c r="Q181" s="4"/>
      <c r="R181" s="4"/>
      <c r="S181" s="4"/>
      <c r="T181" s="4"/>
      <c r="U181" s="4"/>
      <c r="V181" s="4"/>
      <c r="W181" s="4"/>
      <c r="X181" s="4"/>
    </row>
    <row r="182" spans="1:24" ht="15.75" customHeight="1">
      <c r="A182" s="16"/>
      <c r="B182" s="16"/>
      <c r="C182" s="16"/>
      <c r="D182" s="17"/>
      <c r="E182" s="16"/>
      <c r="F182" s="4"/>
      <c r="G182" s="4"/>
      <c r="H182" s="4"/>
      <c r="I182" s="4"/>
      <c r="J182" s="4"/>
      <c r="K182" s="32"/>
      <c r="L182" s="4"/>
      <c r="M182" s="4"/>
      <c r="N182" s="4"/>
      <c r="O182" s="4"/>
      <c r="P182" s="4"/>
      <c r="Q182" s="4"/>
      <c r="R182" s="4"/>
      <c r="S182" s="4"/>
      <c r="T182" s="4"/>
      <c r="U182" s="4"/>
      <c r="V182" s="4"/>
      <c r="W182" s="4"/>
      <c r="X182" s="4"/>
    </row>
    <row r="183" spans="1:24" ht="15.75" customHeight="1">
      <c r="A183" s="16"/>
      <c r="B183" s="16"/>
      <c r="C183" s="16"/>
      <c r="D183" s="17"/>
      <c r="E183" s="16"/>
      <c r="F183" s="4"/>
      <c r="G183" s="4"/>
      <c r="H183" s="4"/>
      <c r="I183" s="4"/>
      <c r="J183" s="4"/>
      <c r="K183" s="32"/>
      <c r="L183" s="4"/>
      <c r="M183" s="4"/>
      <c r="N183" s="4"/>
      <c r="O183" s="4"/>
      <c r="P183" s="4"/>
      <c r="Q183" s="4"/>
      <c r="R183" s="4"/>
      <c r="S183" s="4"/>
      <c r="T183" s="4"/>
      <c r="U183" s="4"/>
      <c r="V183" s="4"/>
      <c r="W183" s="4"/>
      <c r="X183" s="4"/>
    </row>
    <row r="184" spans="1:24" ht="15.75" customHeight="1">
      <c r="A184" s="16"/>
      <c r="B184" s="16"/>
      <c r="C184" s="16"/>
      <c r="D184" s="17"/>
      <c r="E184" s="16"/>
      <c r="F184" s="4"/>
      <c r="G184" s="4"/>
      <c r="H184" s="4"/>
      <c r="I184" s="4"/>
      <c r="J184" s="4"/>
      <c r="K184" s="32"/>
      <c r="L184" s="4"/>
      <c r="M184" s="4"/>
      <c r="N184" s="4"/>
      <c r="O184" s="4"/>
      <c r="P184" s="4"/>
      <c r="Q184" s="4"/>
      <c r="R184" s="4"/>
      <c r="S184" s="4"/>
      <c r="T184" s="4"/>
      <c r="U184" s="4"/>
      <c r="V184" s="4"/>
      <c r="W184" s="4"/>
      <c r="X184" s="4"/>
    </row>
    <row r="185" spans="1:24" ht="15.75" customHeight="1">
      <c r="A185" s="16"/>
      <c r="B185" s="16"/>
      <c r="C185" s="16"/>
      <c r="D185" s="17"/>
      <c r="E185" s="16"/>
      <c r="F185" s="4"/>
      <c r="G185" s="4"/>
      <c r="H185" s="4"/>
      <c r="I185" s="4"/>
      <c r="J185" s="4"/>
      <c r="K185" s="32"/>
      <c r="L185" s="4"/>
      <c r="M185" s="4"/>
      <c r="N185" s="4"/>
      <c r="O185" s="4"/>
      <c r="P185" s="4"/>
      <c r="Q185" s="4"/>
      <c r="R185" s="4"/>
      <c r="S185" s="4"/>
      <c r="T185" s="4"/>
      <c r="U185" s="4"/>
      <c r="V185" s="4"/>
      <c r="W185" s="4"/>
      <c r="X185" s="4"/>
    </row>
    <row r="186" spans="1:24" ht="15.75" customHeight="1">
      <c r="A186" s="16"/>
      <c r="B186" s="16"/>
      <c r="C186" s="16"/>
      <c r="D186" s="17"/>
      <c r="E186" s="16"/>
      <c r="F186" s="4"/>
      <c r="G186" s="4"/>
      <c r="H186" s="4"/>
      <c r="I186" s="4"/>
      <c r="J186" s="4"/>
      <c r="K186" s="32"/>
      <c r="L186" s="4"/>
      <c r="M186" s="4"/>
      <c r="N186" s="4"/>
      <c r="O186" s="4"/>
      <c r="P186" s="4"/>
      <c r="Q186" s="4"/>
      <c r="R186" s="4"/>
      <c r="S186" s="4"/>
      <c r="T186" s="4"/>
      <c r="U186" s="4"/>
      <c r="V186" s="4"/>
      <c r="W186" s="4"/>
      <c r="X186" s="4"/>
    </row>
    <row r="187" spans="1:24" ht="15.75" customHeight="1">
      <c r="A187" s="16"/>
      <c r="B187" s="16"/>
      <c r="C187" s="16"/>
      <c r="D187" s="17"/>
      <c r="E187" s="16"/>
      <c r="F187" s="4"/>
      <c r="G187" s="4"/>
      <c r="H187" s="4"/>
      <c r="I187" s="4"/>
      <c r="J187" s="4"/>
      <c r="K187" s="32"/>
      <c r="L187" s="4"/>
      <c r="M187" s="4"/>
      <c r="N187" s="4"/>
      <c r="O187" s="4"/>
      <c r="P187" s="4"/>
      <c r="Q187" s="4"/>
      <c r="R187" s="4"/>
      <c r="S187" s="4"/>
      <c r="T187" s="4"/>
      <c r="U187" s="4"/>
      <c r="V187" s="4"/>
      <c r="W187" s="4"/>
      <c r="X187" s="4"/>
    </row>
    <row r="188" spans="1:24" ht="15.75" customHeight="1">
      <c r="A188" s="16"/>
      <c r="B188" s="16"/>
      <c r="C188" s="16"/>
      <c r="D188" s="17"/>
      <c r="E188" s="16"/>
      <c r="F188" s="4"/>
      <c r="G188" s="4"/>
      <c r="H188" s="4"/>
      <c r="I188" s="4"/>
      <c r="J188" s="4"/>
      <c r="K188" s="32"/>
      <c r="L188" s="4"/>
      <c r="M188" s="4"/>
      <c r="N188" s="4"/>
      <c r="O188" s="4"/>
      <c r="P188" s="4"/>
      <c r="Q188" s="4"/>
      <c r="R188" s="4"/>
      <c r="S188" s="4"/>
      <c r="T188" s="4"/>
      <c r="U188" s="4"/>
      <c r="V188" s="4"/>
      <c r="W188" s="4"/>
      <c r="X188" s="4"/>
    </row>
    <row r="189" spans="1:24" ht="15.75" customHeight="1">
      <c r="A189" s="16"/>
      <c r="B189" s="16"/>
      <c r="C189" s="16"/>
      <c r="D189" s="17"/>
      <c r="E189" s="16"/>
      <c r="F189" s="4"/>
      <c r="G189" s="4"/>
      <c r="H189" s="4"/>
      <c r="I189" s="4"/>
      <c r="J189" s="4"/>
      <c r="K189" s="32"/>
      <c r="L189" s="4"/>
      <c r="M189" s="4"/>
      <c r="N189" s="4"/>
      <c r="O189" s="4"/>
      <c r="P189" s="4"/>
      <c r="Q189" s="4"/>
      <c r="R189" s="4"/>
      <c r="S189" s="4"/>
      <c r="T189" s="4"/>
      <c r="U189" s="4"/>
      <c r="V189" s="4"/>
      <c r="W189" s="4"/>
      <c r="X189" s="4"/>
    </row>
    <row r="190" spans="1:24" ht="15.75" customHeight="1">
      <c r="A190" s="16"/>
      <c r="B190" s="16"/>
      <c r="C190" s="16"/>
      <c r="D190" s="17"/>
      <c r="E190" s="16"/>
      <c r="F190" s="4"/>
      <c r="G190" s="4"/>
      <c r="H190" s="4"/>
      <c r="I190" s="4"/>
      <c r="J190" s="4"/>
      <c r="K190" s="32"/>
      <c r="L190" s="4"/>
      <c r="M190" s="4"/>
      <c r="N190" s="4"/>
      <c r="O190" s="4"/>
      <c r="P190" s="4"/>
      <c r="Q190" s="4"/>
      <c r="R190" s="4"/>
      <c r="S190" s="4"/>
      <c r="T190" s="4"/>
      <c r="U190" s="4"/>
      <c r="V190" s="4"/>
      <c r="W190" s="4"/>
      <c r="X190" s="4"/>
    </row>
    <row r="191" spans="1:24" ht="15.75" customHeight="1">
      <c r="A191" s="16"/>
      <c r="B191" s="16"/>
      <c r="C191" s="16"/>
      <c r="D191" s="17"/>
      <c r="E191" s="16"/>
      <c r="F191" s="4"/>
      <c r="G191" s="4"/>
      <c r="H191" s="4"/>
      <c r="I191" s="4"/>
      <c r="J191" s="4"/>
      <c r="K191" s="32"/>
      <c r="L191" s="4"/>
      <c r="M191" s="4"/>
      <c r="N191" s="4"/>
      <c r="O191" s="4"/>
      <c r="P191" s="4"/>
      <c r="Q191" s="4"/>
      <c r="R191" s="4"/>
      <c r="S191" s="4"/>
      <c r="T191" s="4"/>
      <c r="U191" s="4"/>
      <c r="V191" s="4"/>
      <c r="W191" s="4"/>
      <c r="X191" s="4"/>
    </row>
    <row r="192" spans="1:24" ht="15.75" customHeight="1">
      <c r="A192" s="16"/>
      <c r="B192" s="16"/>
      <c r="C192" s="16"/>
      <c r="D192" s="17"/>
      <c r="E192" s="16"/>
      <c r="F192" s="4"/>
      <c r="G192" s="4"/>
      <c r="H192" s="4"/>
      <c r="I192" s="4"/>
      <c r="J192" s="4"/>
      <c r="K192" s="32"/>
      <c r="L192" s="4"/>
      <c r="M192" s="4"/>
      <c r="N192" s="4"/>
      <c r="O192" s="4"/>
      <c r="P192" s="4"/>
      <c r="Q192" s="4"/>
      <c r="R192" s="4"/>
      <c r="S192" s="4"/>
      <c r="T192" s="4"/>
      <c r="U192" s="4"/>
      <c r="V192" s="4"/>
      <c r="W192" s="4"/>
      <c r="X192" s="4"/>
    </row>
    <row r="193" spans="1:24" ht="15.75" customHeight="1">
      <c r="A193" s="16"/>
      <c r="B193" s="16"/>
      <c r="C193" s="16"/>
      <c r="D193" s="17"/>
      <c r="E193" s="16"/>
      <c r="F193" s="4"/>
      <c r="G193" s="4"/>
      <c r="H193" s="4"/>
      <c r="I193" s="4"/>
      <c r="J193" s="4"/>
      <c r="K193" s="32"/>
      <c r="L193" s="4"/>
      <c r="M193" s="4"/>
      <c r="N193" s="4"/>
      <c r="O193" s="4"/>
      <c r="P193" s="4"/>
      <c r="Q193" s="4"/>
      <c r="R193" s="4"/>
      <c r="S193" s="4"/>
      <c r="T193" s="4"/>
      <c r="U193" s="4"/>
      <c r="V193" s="4"/>
      <c r="W193" s="4"/>
      <c r="X193" s="4"/>
    </row>
    <row r="194" spans="1:24" ht="15.75" customHeight="1">
      <c r="A194" s="16"/>
      <c r="B194" s="16"/>
      <c r="C194" s="16"/>
      <c r="D194" s="17"/>
      <c r="E194" s="16"/>
      <c r="F194" s="4"/>
      <c r="G194" s="4"/>
      <c r="H194" s="4"/>
      <c r="I194" s="4"/>
      <c r="J194" s="4"/>
      <c r="K194" s="32"/>
      <c r="L194" s="4"/>
      <c r="M194" s="4"/>
      <c r="N194" s="4"/>
      <c r="O194" s="4"/>
      <c r="P194" s="4"/>
      <c r="Q194" s="4"/>
      <c r="R194" s="4"/>
      <c r="S194" s="4"/>
      <c r="T194" s="4"/>
      <c r="U194" s="4"/>
      <c r="V194" s="4"/>
      <c r="W194" s="4"/>
      <c r="X194" s="4"/>
    </row>
    <row r="195" spans="1:24" ht="15.75" customHeight="1">
      <c r="A195" s="16"/>
      <c r="B195" s="16"/>
      <c r="C195" s="16"/>
      <c r="D195" s="17"/>
      <c r="E195" s="16"/>
      <c r="F195" s="4"/>
      <c r="G195" s="4"/>
      <c r="H195" s="4"/>
      <c r="I195" s="4"/>
      <c r="J195" s="4"/>
      <c r="K195" s="32"/>
      <c r="L195" s="4"/>
      <c r="M195" s="4"/>
      <c r="N195" s="4"/>
      <c r="O195" s="4"/>
      <c r="P195" s="4"/>
      <c r="Q195" s="4"/>
      <c r="R195" s="4"/>
      <c r="S195" s="4"/>
      <c r="T195" s="4"/>
      <c r="U195" s="4"/>
      <c r="V195" s="4"/>
      <c r="W195" s="4"/>
      <c r="X195" s="4"/>
    </row>
    <row r="196" spans="1:24" ht="15.75" customHeight="1">
      <c r="A196" s="16"/>
      <c r="B196" s="16"/>
      <c r="C196" s="16"/>
      <c r="D196" s="17"/>
      <c r="E196" s="16"/>
      <c r="F196" s="4"/>
      <c r="G196" s="4"/>
      <c r="H196" s="4"/>
      <c r="I196" s="4"/>
      <c r="J196" s="4"/>
      <c r="K196" s="32"/>
      <c r="L196" s="4"/>
      <c r="M196" s="4"/>
      <c r="N196" s="4"/>
      <c r="O196" s="4"/>
      <c r="P196" s="4"/>
      <c r="Q196" s="4"/>
      <c r="R196" s="4"/>
      <c r="S196" s="4"/>
      <c r="T196" s="4"/>
      <c r="U196" s="4"/>
      <c r="V196" s="4"/>
      <c r="W196" s="4"/>
      <c r="X196" s="4"/>
    </row>
    <row r="197" spans="1:24" ht="15.75" customHeight="1">
      <c r="A197" s="16"/>
      <c r="B197" s="16"/>
      <c r="C197" s="16"/>
      <c r="D197" s="17"/>
      <c r="E197" s="16"/>
      <c r="F197" s="4"/>
      <c r="G197" s="4"/>
      <c r="H197" s="4"/>
      <c r="I197" s="4"/>
      <c r="J197" s="4"/>
      <c r="K197" s="32"/>
      <c r="L197" s="4"/>
      <c r="M197" s="4"/>
      <c r="N197" s="4"/>
      <c r="O197" s="4"/>
      <c r="P197" s="4"/>
      <c r="Q197" s="4"/>
      <c r="R197" s="4"/>
      <c r="S197" s="4"/>
      <c r="T197" s="4"/>
      <c r="U197" s="4"/>
      <c r="V197" s="4"/>
      <c r="W197" s="4"/>
      <c r="X197" s="4"/>
    </row>
    <row r="198" spans="1:24" ht="15.75" customHeight="1">
      <c r="A198" s="16"/>
      <c r="B198" s="16"/>
      <c r="C198" s="16"/>
      <c r="D198" s="17"/>
      <c r="E198" s="16"/>
      <c r="F198" s="4"/>
      <c r="G198" s="4"/>
      <c r="H198" s="4"/>
      <c r="I198" s="4"/>
      <c r="J198" s="4"/>
      <c r="K198" s="32"/>
      <c r="L198" s="4"/>
      <c r="M198" s="4"/>
      <c r="N198" s="4"/>
      <c r="O198" s="4"/>
      <c r="P198" s="4"/>
      <c r="Q198" s="4"/>
      <c r="R198" s="4"/>
      <c r="S198" s="4"/>
      <c r="T198" s="4"/>
      <c r="U198" s="4"/>
      <c r="V198" s="4"/>
      <c r="W198" s="4"/>
      <c r="X198" s="4"/>
    </row>
    <row r="199" spans="1:24" ht="15.75" customHeight="1">
      <c r="A199" s="16"/>
      <c r="B199" s="16"/>
      <c r="C199" s="16"/>
      <c r="D199" s="17"/>
      <c r="E199" s="16"/>
      <c r="F199" s="4"/>
      <c r="G199" s="4"/>
      <c r="H199" s="4"/>
      <c r="I199" s="4"/>
      <c r="J199" s="4"/>
      <c r="K199" s="32"/>
      <c r="L199" s="4"/>
      <c r="M199" s="4"/>
      <c r="N199" s="4"/>
      <c r="O199" s="4"/>
      <c r="P199" s="4"/>
      <c r="Q199" s="4"/>
      <c r="R199" s="4"/>
      <c r="S199" s="4"/>
      <c r="T199" s="4"/>
      <c r="U199" s="4"/>
      <c r="V199" s="4"/>
      <c r="W199" s="4"/>
      <c r="X199" s="4"/>
    </row>
    <row r="200" spans="1:24" ht="15.75" customHeight="1">
      <c r="A200" s="16"/>
      <c r="B200" s="16"/>
      <c r="C200" s="16"/>
      <c r="D200" s="17"/>
      <c r="E200" s="16"/>
      <c r="F200" s="4"/>
      <c r="G200" s="4"/>
      <c r="H200" s="4"/>
      <c r="I200" s="4"/>
      <c r="J200" s="4"/>
      <c r="K200" s="32"/>
      <c r="L200" s="4"/>
      <c r="M200" s="4"/>
      <c r="N200" s="4"/>
      <c r="O200" s="4"/>
      <c r="P200" s="4"/>
      <c r="Q200" s="4"/>
      <c r="R200" s="4"/>
      <c r="S200" s="4"/>
      <c r="T200" s="4"/>
      <c r="U200" s="4"/>
      <c r="V200" s="4"/>
      <c r="W200" s="4"/>
      <c r="X200" s="4"/>
    </row>
    <row r="201" spans="1:24" ht="15.75" customHeight="1">
      <c r="A201" s="16"/>
      <c r="B201" s="16"/>
      <c r="C201" s="16"/>
      <c r="D201" s="17"/>
      <c r="E201" s="16"/>
      <c r="F201" s="4"/>
      <c r="G201" s="4"/>
      <c r="H201" s="4"/>
      <c r="I201" s="4"/>
      <c r="J201" s="4"/>
      <c r="K201" s="32"/>
      <c r="L201" s="4"/>
      <c r="M201" s="4"/>
      <c r="N201" s="4"/>
      <c r="O201" s="4"/>
      <c r="P201" s="4"/>
      <c r="Q201" s="4"/>
      <c r="R201" s="4"/>
      <c r="S201" s="4"/>
      <c r="T201" s="4"/>
      <c r="U201" s="4"/>
      <c r="V201" s="4"/>
      <c r="W201" s="4"/>
      <c r="X201" s="4"/>
    </row>
    <row r="202" spans="1:24" ht="15.75" customHeight="1">
      <c r="A202" s="16"/>
      <c r="B202" s="16"/>
      <c r="C202" s="16"/>
      <c r="D202" s="17"/>
      <c r="E202" s="16"/>
      <c r="F202" s="4"/>
      <c r="G202" s="4"/>
      <c r="H202" s="4"/>
      <c r="I202" s="4"/>
      <c r="J202" s="4"/>
      <c r="K202" s="32"/>
      <c r="L202" s="4"/>
      <c r="M202" s="4"/>
      <c r="N202" s="4"/>
      <c r="O202" s="4"/>
      <c r="P202" s="4"/>
      <c r="Q202" s="4"/>
      <c r="R202" s="4"/>
      <c r="S202" s="4"/>
      <c r="T202" s="4"/>
      <c r="U202" s="4"/>
      <c r="V202" s="4"/>
      <c r="W202" s="4"/>
      <c r="X202" s="4"/>
    </row>
    <row r="203" spans="1:24" ht="15.75" customHeight="1">
      <c r="A203" s="16"/>
      <c r="B203" s="16"/>
      <c r="C203" s="16"/>
      <c r="D203" s="17"/>
      <c r="E203" s="16"/>
      <c r="F203" s="4"/>
      <c r="G203" s="4"/>
      <c r="H203" s="4"/>
      <c r="I203" s="4"/>
      <c r="J203" s="4"/>
      <c r="K203" s="32"/>
      <c r="L203" s="4"/>
      <c r="M203" s="4"/>
      <c r="N203" s="4"/>
      <c r="O203" s="4"/>
      <c r="P203" s="4"/>
      <c r="Q203" s="4"/>
      <c r="R203" s="4"/>
      <c r="S203" s="4"/>
      <c r="T203" s="4"/>
      <c r="U203" s="4"/>
      <c r="V203" s="4"/>
      <c r="W203" s="4"/>
      <c r="X203" s="4"/>
    </row>
    <row r="204" spans="1:24" ht="15.75" customHeight="1">
      <c r="A204" s="16"/>
      <c r="B204" s="16"/>
      <c r="C204" s="16"/>
      <c r="D204" s="17"/>
      <c r="E204" s="16"/>
      <c r="F204" s="4"/>
      <c r="G204" s="4"/>
      <c r="H204" s="4"/>
      <c r="I204" s="4"/>
      <c r="J204" s="4"/>
      <c r="K204" s="32"/>
      <c r="L204" s="4"/>
      <c r="M204" s="4"/>
      <c r="N204" s="4"/>
      <c r="O204" s="4"/>
      <c r="P204" s="4"/>
      <c r="Q204" s="4"/>
      <c r="R204" s="4"/>
      <c r="S204" s="4"/>
      <c r="T204" s="4"/>
      <c r="U204" s="4"/>
      <c r="V204" s="4"/>
      <c r="W204" s="4"/>
      <c r="X204" s="4"/>
    </row>
    <row r="205" spans="1:24" ht="15.75" customHeight="1">
      <c r="A205" s="16"/>
      <c r="B205" s="16"/>
      <c r="C205" s="16"/>
      <c r="D205" s="17"/>
      <c r="E205" s="16"/>
      <c r="F205" s="4"/>
      <c r="G205" s="4"/>
      <c r="H205" s="4"/>
      <c r="I205" s="4"/>
      <c r="J205" s="4"/>
      <c r="K205" s="32"/>
      <c r="L205" s="4"/>
      <c r="M205" s="4"/>
      <c r="N205" s="4"/>
      <c r="O205" s="4"/>
      <c r="P205" s="4"/>
      <c r="Q205" s="4"/>
      <c r="R205" s="4"/>
      <c r="S205" s="4"/>
      <c r="T205" s="4"/>
      <c r="U205" s="4"/>
      <c r="V205" s="4"/>
      <c r="W205" s="4"/>
      <c r="X205" s="4"/>
    </row>
    <row r="206" spans="1:24" ht="15.75" customHeight="1">
      <c r="A206" s="16"/>
      <c r="B206" s="16"/>
      <c r="C206" s="16"/>
      <c r="D206" s="17"/>
      <c r="E206" s="16"/>
      <c r="F206" s="4"/>
      <c r="G206" s="4"/>
      <c r="H206" s="4"/>
      <c r="I206" s="4"/>
      <c r="J206" s="4"/>
      <c r="K206" s="32"/>
      <c r="L206" s="4"/>
      <c r="M206" s="4"/>
      <c r="N206" s="4"/>
      <c r="O206" s="4"/>
      <c r="P206" s="4"/>
      <c r="Q206" s="4"/>
      <c r="R206" s="4"/>
      <c r="S206" s="4"/>
      <c r="T206" s="4"/>
      <c r="U206" s="4"/>
      <c r="V206" s="4"/>
      <c r="W206" s="4"/>
      <c r="X206" s="4"/>
    </row>
    <row r="207" spans="1:24" ht="15.75" customHeight="1">
      <c r="A207" s="16"/>
      <c r="B207" s="16"/>
      <c r="C207" s="16"/>
      <c r="D207" s="17"/>
      <c r="E207" s="16"/>
      <c r="F207" s="4"/>
      <c r="G207" s="4"/>
      <c r="H207" s="4"/>
      <c r="I207" s="4"/>
      <c r="J207" s="4"/>
      <c r="K207" s="32"/>
      <c r="L207" s="4"/>
      <c r="M207" s="4"/>
      <c r="N207" s="4"/>
      <c r="O207" s="4"/>
      <c r="P207" s="4"/>
      <c r="Q207" s="4"/>
      <c r="R207" s="4"/>
      <c r="S207" s="4"/>
      <c r="T207" s="4"/>
      <c r="U207" s="4"/>
      <c r="V207" s="4"/>
      <c r="W207" s="4"/>
      <c r="X207" s="4"/>
    </row>
    <row r="208" spans="1:24" ht="15.75" customHeight="1">
      <c r="A208" s="16"/>
      <c r="B208" s="16"/>
      <c r="C208" s="16"/>
      <c r="D208" s="17"/>
      <c r="E208" s="16"/>
      <c r="F208" s="4"/>
      <c r="G208" s="4"/>
      <c r="H208" s="4"/>
      <c r="I208" s="4"/>
      <c r="J208" s="4"/>
      <c r="K208" s="32"/>
      <c r="L208" s="4"/>
      <c r="M208" s="4"/>
      <c r="N208" s="4"/>
      <c r="O208" s="4"/>
      <c r="P208" s="4"/>
      <c r="Q208" s="4"/>
      <c r="R208" s="4"/>
      <c r="S208" s="4"/>
      <c r="T208" s="4"/>
      <c r="U208" s="4"/>
      <c r="V208" s="4"/>
      <c r="W208" s="4"/>
      <c r="X208" s="4"/>
    </row>
    <row r="209" spans="1:24" ht="15.75" customHeight="1">
      <c r="A209" s="16"/>
      <c r="B209" s="16"/>
      <c r="C209" s="16"/>
      <c r="D209" s="17"/>
      <c r="E209" s="16"/>
      <c r="F209" s="4"/>
      <c r="G209" s="4"/>
      <c r="H209" s="4"/>
      <c r="I209" s="4"/>
      <c r="J209" s="4"/>
      <c r="K209" s="32"/>
      <c r="L209" s="4"/>
      <c r="M209" s="4"/>
      <c r="N209" s="4"/>
      <c r="O209" s="4"/>
      <c r="P209" s="4"/>
      <c r="Q209" s="4"/>
      <c r="R209" s="4"/>
      <c r="S209" s="4"/>
      <c r="T209" s="4"/>
      <c r="U209" s="4"/>
      <c r="V209" s="4"/>
      <c r="W209" s="4"/>
      <c r="X209" s="4"/>
    </row>
    <row r="210" spans="1:24" ht="15.75" customHeight="1">
      <c r="A210" s="16"/>
      <c r="B210" s="16"/>
      <c r="C210" s="16"/>
      <c r="D210" s="17"/>
      <c r="E210" s="16"/>
      <c r="F210" s="4"/>
      <c r="G210" s="4"/>
      <c r="H210" s="4"/>
      <c r="I210" s="4"/>
      <c r="J210" s="4"/>
      <c r="K210" s="32"/>
      <c r="L210" s="4"/>
      <c r="M210" s="4"/>
      <c r="N210" s="4"/>
      <c r="O210" s="4"/>
      <c r="P210" s="4"/>
      <c r="Q210" s="4"/>
      <c r="R210" s="4"/>
      <c r="S210" s="4"/>
      <c r="T210" s="4"/>
      <c r="U210" s="4"/>
      <c r="V210" s="4"/>
      <c r="W210" s="4"/>
      <c r="X210" s="4"/>
    </row>
    <row r="211" spans="1:24" ht="15.75" customHeight="1">
      <c r="A211" s="16"/>
      <c r="B211" s="16"/>
      <c r="C211" s="16"/>
      <c r="D211" s="17"/>
      <c r="E211" s="16"/>
      <c r="F211" s="4"/>
      <c r="G211" s="4"/>
      <c r="H211" s="4"/>
      <c r="I211" s="4"/>
      <c r="J211" s="4"/>
      <c r="K211" s="32"/>
      <c r="L211" s="4"/>
      <c r="M211" s="4"/>
      <c r="N211" s="4"/>
      <c r="O211" s="4"/>
      <c r="P211" s="4"/>
      <c r="Q211" s="4"/>
      <c r="R211" s="4"/>
      <c r="S211" s="4"/>
      <c r="T211" s="4"/>
      <c r="U211" s="4"/>
      <c r="V211" s="4"/>
      <c r="W211" s="4"/>
      <c r="X211" s="4"/>
    </row>
    <row r="212" spans="1:24" ht="15.75" customHeight="1">
      <c r="A212" s="16"/>
      <c r="B212" s="16"/>
      <c r="C212" s="16"/>
      <c r="D212" s="17"/>
      <c r="E212" s="16"/>
      <c r="F212" s="4"/>
      <c r="G212" s="4"/>
      <c r="H212" s="4"/>
      <c r="I212" s="4"/>
      <c r="J212" s="4"/>
      <c r="K212" s="32"/>
      <c r="L212" s="4"/>
      <c r="M212" s="4"/>
      <c r="N212" s="4"/>
      <c r="O212" s="4"/>
      <c r="P212" s="4"/>
      <c r="Q212" s="4"/>
      <c r="R212" s="4"/>
      <c r="S212" s="4"/>
      <c r="T212" s="4"/>
      <c r="U212" s="4"/>
      <c r="V212" s="4"/>
      <c r="W212" s="4"/>
      <c r="X212" s="4"/>
    </row>
    <row r="213" spans="1:24" ht="15.75" customHeight="1">
      <c r="A213" s="16"/>
      <c r="B213" s="16"/>
      <c r="C213" s="16"/>
      <c r="D213" s="17"/>
      <c r="E213" s="16"/>
      <c r="F213" s="4"/>
      <c r="G213" s="4"/>
      <c r="H213" s="4"/>
      <c r="I213" s="4"/>
      <c r="J213" s="4"/>
      <c r="K213" s="32"/>
      <c r="L213" s="4"/>
      <c r="M213" s="4"/>
      <c r="N213" s="4"/>
      <c r="O213" s="4"/>
      <c r="P213" s="4"/>
      <c r="Q213" s="4"/>
      <c r="R213" s="4"/>
      <c r="S213" s="4"/>
      <c r="T213" s="4"/>
      <c r="U213" s="4"/>
      <c r="V213" s="4"/>
      <c r="W213" s="4"/>
      <c r="X213" s="4"/>
    </row>
    <row r="214" spans="1:24" ht="15.75" customHeight="1">
      <c r="A214" s="16"/>
      <c r="B214" s="16"/>
      <c r="C214" s="16"/>
      <c r="D214" s="17"/>
      <c r="E214" s="16"/>
      <c r="F214" s="4"/>
      <c r="G214" s="4"/>
      <c r="H214" s="4"/>
      <c r="I214" s="4"/>
      <c r="J214" s="4"/>
      <c r="K214" s="32"/>
      <c r="L214" s="4"/>
      <c r="M214" s="4"/>
      <c r="N214" s="4"/>
      <c r="O214" s="4"/>
      <c r="P214" s="4"/>
      <c r="Q214" s="4"/>
      <c r="R214" s="4"/>
      <c r="S214" s="4"/>
      <c r="T214" s="4"/>
      <c r="U214" s="4"/>
      <c r="V214" s="4"/>
      <c r="W214" s="4"/>
      <c r="X214" s="4"/>
    </row>
    <row r="215" spans="1:24" ht="15.75" customHeight="1">
      <c r="A215" s="16"/>
      <c r="B215" s="16"/>
      <c r="C215" s="16"/>
      <c r="D215" s="17"/>
      <c r="E215" s="16"/>
      <c r="F215" s="4"/>
      <c r="G215" s="4"/>
      <c r="H215" s="4"/>
      <c r="I215" s="4"/>
      <c r="J215" s="4"/>
      <c r="K215" s="32"/>
      <c r="L215" s="4"/>
      <c r="M215" s="4"/>
      <c r="N215" s="4"/>
      <c r="O215" s="4"/>
      <c r="P215" s="4"/>
      <c r="Q215" s="4"/>
      <c r="R215" s="4"/>
      <c r="S215" s="4"/>
      <c r="T215" s="4"/>
      <c r="U215" s="4"/>
      <c r="V215" s="4"/>
      <c r="W215" s="4"/>
      <c r="X215" s="4"/>
    </row>
    <row r="216" spans="1:24" ht="15.75" customHeight="1">
      <c r="A216" s="16"/>
      <c r="B216" s="16"/>
      <c r="C216" s="16"/>
      <c r="D216" s="17"/>
      <c r="E216" s="16"/>
      <c r="F216" s="4"/>
      <c r="G216" s="4"/>
      <c r="H216" s="4"/>
      <c r="I216" s="4"/>
      <c r="J216" s="4"/>
      <c r="K216" s="32"/>
      <c r="L216" s="4"/>
      <c r="M216" s="4"/>
      <c r="N216" s="4"/>
      <c r="O216" s="4"/>
      <c r="P216" s="4"/>
      <c r="Q216" s="4"/>
      <c r="R216" s="4"/>
      <c r="S216" s="4"/>
      <c r="T216" s="4"/>
      <c r="U216" s="4"/>
      <c r="V216" s="4"/>
      <c r="W216" s="4"/>
      <c r="X216" s="4"/>
    </row>
    <row r="217" spans="1:24" ht="15.75" customHeight="1">
      <c r="A217" s="16"/>
      <c r="B217" s="16"/>
      <c r="C217" s="16"/>
      <c r="D217" s="17"/>
      <c r="E217" s="16"/>
      <c r="F217" s="4"/>
      <c r="G217" s="4"/>
      <c r="H217" s="4"/>
      <c r="I217" s="4"/>
      <c r="J217" s="4"/>
      <c r="K217" s="32"/>
      <c r="L217" s="4"/>
      <c r="M217" s="4"/>
      <c r="N217" s="4"/>
      <c r="O217" s="4"/>
      <c r="P217" s="4"/>
      <c r="Q217" s="4"/>
      <c r="R217" s="4"/>
      <c r="S217" s="4"/>
      <c r="T217" s="4"/>
      <c r="U217" s="4"/>
      <c r="V217" s="4"/>
      <c r="W217" s="4"/>
      <c r="X217" s="4"/>
    </row>
    <row r="218" spans="1:24" ht="15.75" customHeight="1">
      <c r="A218" s="16"/>
      <c r="B218" s="16"/>
      <c r="C218" s="16"/>
      <c r="D218" s="17"/>
      <c r="E218" s="16"/>
      <c r="F218" s="4"/>
      <c r="G218" s="4"/>
      <c r="H218" s="4"/>
      <c r="I218" s="4"/>
      <c r="J218" s="4"/>
      <c r="K218" s="32"/>
      <c r="L218" s="4"/>
      <c r="M218" s="4"/>
      <c r="N218" s="4"/>
      <c r="O218" s="4"/>
      <c r="P218" s="4"/>
      <c r="Q218" s="4"/>
      <c r="R218" s="4"/>
      <c r="S218" s="4"/>
      <c r="T218" s="4"/>
      <c r="U218" s="4"/>
      <c r="V218" s="4"/>
      <c r="W218" s="4"/>
      <c r="X218" s="4"/>
    </row>
    <row r="219" spans="1:24" ht="15.75" customHeight="1">
      <c r="A219" s="16"/>
      <c r="B219" s="16"/>
      <c r="C219" s="16"/>
      <c r="D219" s="17"/>
      <c r="E219" s="16"/>
      <c r="F219" s="4"/>
      <c r="G219" s="4"/>
      <c r="H219" s="4"/>
      <c r="I219" s="4"/>
      <c r="J219" s="4"/>
      <c r="K219" s="32"/>
      <c r="L219" s="4"/>
      <c r="M219" s="4"/>
      <c r="N219" s="4"/>
      <c r="O219" s="4"/>
      <c r="P219" s="4"/>
      <c r="Q219" s="4"/>
      <c r="R219" s="4"/>
      <c r="S219" s="4"/>
      <c r="T219" s="4"/>
      <c r="U219" s="4"/>
      <c r="V219" s="4"/>
      <c r="W219" s="4"/>
      <c r="X219" s="4"/>
    </row>
    <row r="220" spans="1:24" ht="15.75" customHeight="1">
      <c r="A220" s="16"/>
      <c r="B220" s="16"/>
      <c r="C220" s="16"/>
      <c r="D220" s="17"/>
      <c r="E220" s="16"/>
      <c r="F220" s="4"/>
      <c r="G220" s="4"/>
      <c r="H220" s="4"/>
      <c r="I220" s="4"/>
      <c r="J220" s="4"/>
      <c r="K220" s="32"/>
      <c r="L220" s="4"/>
      <c r="M220" s="4"/>
      <c r="N220" s="4"/>
      <c r="O220" s="4"/>
      <c r="P220" s="4"/>
      <c r="Q220" s="4"/>
      <c r="R220" s="4"/>
      <c r="S220" s="4"/>
      <c r="T220" s="4"/>
      <c r="U220" s="4"/>
      <c r="V220" s="4"/>
      <c r="W220" s="4"/>
      <c r="X220" s="4"/>
    </row>
    <row r="221" spans="1:24" ht="15.75" customHeight="1">
      <c r="A221" s="16"/>
      <c r="B221" s="16"/>
      <c r="C221" s="16"/>
      <c r="D221" s="17"/>
      <c r="E221" s="16"/>
      <c r="F221" s="4"/>
      <c r="G221" s="4"/>
      <c r="H221" s="4"/>
      <c r="I221" s="4"/>
      <c r="J221" s="4"/>
      <c r="K221" s="32"/>
      <c r="L221" s="4"/>
      <c r="M221" s="4"/>
      <c r="N221" s="4"/>
      <c r="O221" s="4"/>
      <c r="P221" s="4"/>
      <c r="Q221" s="4"/>
      <c r="R221" s="4"/>
      <c r="S221" s="4"/>
      <c r="T221" s="4"/>
      <c r="U221" s="4"/>
      <c r="V221" s="4"/>
      <c r="W221" s="4"/>
      <c r="X221" s="4"/>
    </row>
    <row r="222" spans="1:24" ht="15.75" customHeight="1">
      <c r="A222" s="16"/>
      <c r="B222" s="16"/>
      <c r="C222" s="16"/>
      <c r="D222" s="17"/>
      <c r="E222" s="16"/>
      <c r="F222" s="4"/>
      <c r="G222" s="4"/>
      <c r="H222" s="4"/>
      <c r="I222" s="4"/>
      <c r="J222" s="4"/>
      <c r="K222" s="32"/>
      <c r="L222" s="4"/>
      <c r="M222" s="4"/>
      <c r="N222" s="4"/>
      <c r="O222" s="4"/>
      <c r="P222" s="4"/>
      <c r="Q222" s="4"/>
      <c r="R222" s="4"/>
      <c r="S222" s="4"/>
      <c r="T222" s="4"/>
      <c r="U222" s="4"/>
      <c r="V222" s="4"/>
      <c r="W222" s="4"/>
      <c r="X222" s="4"/>
    </row>
    <row r="223" spans="1:24" ht="15.75" customHeight="1">
      <c r="A223" s="16"/>
      <c r="B223" s="16"/>
      <c r="C223" s="16"/>
      <c r="D223" s="17"/>
      <c r="E223" s="16"/>
      <c r="F223" s="4"/>
      <c r="G223" s="4"/>
      <c r="H223" s="4"/>
      <c r="I223" s="4"/>
      <c r="J223" s="4"/>
      <c r="K223" s="32"/>
      <c r="L223" s="4"/>
      <c r="M223" s="4"/>
      <c r="N223" s="4"/>
      <c r="O223" s="4"/>
      <c r="P223" s="4"/>
      <c r="Q223" s="4"/>
      <c r="R223" s="4"/>
      <c r="S223" s="4"/>
      <c r="T223" s="4"/>
      <c r="U223" s="4"/>
      <c r="V223" s="4"/>
      <c r="W223" s="4"/>
      <c r="X223" s="4"/>
    </row>
    <row r="224" spans="1:24" ht="15.75" customHeight="1">
      <c r="A224" s="16"/>
      <c r="B224" s="16"/>
      <c r="C224" s="16"/>
      <c r="D224" s="17"/>
      <c r="E224" s="16"/>
      <c r="F224" s="4"/>
      <c r="G224" s="4"/>
      <c r="H224" s="4"/>
      <c r="I224" s="4"/>
      <c r="J224" s="4"/>
      <c r="K224" s="32"/>
      <c r="L224" s="4"/>
      <c r="M224" s="4"/>
      <c r="N224" s="4"/>
      <c r="O224" s="4"/>
      <c r="P224" s="4"/>
      <c r="Q224" s="4"/>
      <c r="R224" s="4"/>
      <c r="S224" s="4"/>
      <c r="T224" s="4"/>
      <c r="U224" s="4"/>
      <c r="V224" s="4"/>
      <c r="W224" s="4"/>
      <c r="X224" s="4"/>
    </row>
    <row r="225" spans="1:24" ht="15.75" customHeight="1">
      <c r="A225" s="16"/>
      <c r="B225" s="16"/>
      <c r="C225" s="16"/>
      <c r="D225" s="17"/>
      <c r="E225" s="16"/>
      <c r="F225" s="4"/>
      <c r="G225" s="4"/>
      <c r="H225" s="4"/>
      <c r="I225" s="4"/>
      <c r="J225" s="4"/>
      <c r="K225" s="32"/>
      <c r="L225" s="4"/>
      <c r="M225" s="4"/>
      <c r="N225" s="4"/>
      <c r="O225" s="4"/>
      <c r="P225" s="4"/>
      <c r="Q225" s="4"/>
      <c r="R225" s="4"/>
      <c r="S225" s="4"/>
      <c r="T225" s="4"/>
      <c r="U225" s="4"/>
      <c r="V225" s="4"/>
      <c r="W225" s="4"/>
      <c r="X225" s="4"/>
    </row>
    <row r="226" spans="1:24" ht="15.75" customHeight="1">
      <c r="A226" s="16"/>
      <c r="B226" s="16"/>
      <c r="C226" s="16"/>
      <c r="D226" s="17"/>
      <c r="E226" s="16"/>
      <c r="F226" s="4"/>
      <c r="G226" s="4"/>
      <c r="H226" s="4"/>
      <c r="I226" s="4"/>
      <c r="J226" s="4"/>
      <c r="K226" s="32"/>
      <c r="L226" s="4"/>
      <c r="M226" s="4"/>
      <c r="N226" s="4"/>
      <c r="O226" s="4"/>
      <c r="P226" s="4"/>
      <c r="Q226" s="4"/>
      <c r="R226" s="4"/>
      <c r="S226" s="4"/>
      <c r="T226" s="4"/>
      <c r="U226" s="4"/>
      <c r="V226" s="4"/>
      <c r="W226" s="4"/>
      <c r="X226" s="4"/>
    </row>
    <row r="227" spans="1:24" ht="15.75" customHeight="1">
      <c r="A227" s="16"/>
      <c r="B227" s="16"/>
      <c r="C227" s="16"/>
      <c r="D227" s="17"/>
      <c r="E227" s="16"/>
      <c r="F227" s="4"/>
      <c r="G227" s="4"/>
      <c r="H227" s="4"/>
      <c r="I227" s="4"/>
      <c r="J227" s="4"/>
      <c r="K227" s="32"/>
      <c r="L227" s="4"/>
      <c r="M227" s="4"/>
      <c r="N227" s="4"/>
      <c r="O227" s="4"/>
      <c r="P227" s="4"/>
      <c r="Q227" s="4"/>
      <c r="R227" s="4"/>
      <c r="S227" s="4"/>
      <c r="T227" s="4"/>
      <c r="U227" s="4"/>
      <c r="V227" s="4"/>
      <c r="W227" s="4"/>
      <c r="X227" s="4"/>
    </row>
    <row r="228" spans="1:24" ht="15.75" customHeight="1">
      <c r="A228" s="16"/>
      <c r="B228" s="16"/>
      <c r="C228" s="16"/>
      <c r="D228" s="17"/>
      <c r="E228" s="16"/>
      <c r="F228" s="4"/>
      <c r="G228" s="4"/>
      <c r="H228" s="4"/>
      <c r="I228" s="4"/>
      <c r="J228" s="4"/>
      <c r="K228" s="32"/>
      <c r="L228" s="4"/>
      <c r="M228" s="4"/>
      <c r="N228" s="4"/>
      <c r="O228" s="4"/>
      <c r="P228" s="4"/>
      <c r="Q228" s="4"/>
      <c r="R228" s="4"/>
      <c r="S228" s="4"/>
      <c r="T228" s="4"/>
      <c r="U228" s="4"/>
      <c r="V228" s="4"/>
      <c r="W228" s="4"/>
      <c r="X228" s="4"/>
    </row>
    <row r="229" spans="1:24" ht="15.75" customHeight="1">
      <c r="A229" s="16"/>
      <c r="B229" s="16"/>
      <c r="C229" s="16"/>
      <c r="D229" s="17"/>
      <c r="E229" s="16"/>
      <c r="F229" s="4"/>
      <c r="G229" s="4"/>
      <c r="H229" s="4"/>
      <c r="I229" s="4"/>
      <c r="J229" s="4"/>
      <c r="K229" s="32"/>
      <c r="L229" s="4"/>
      <c r="M229" s="4"/>
      <c r="N229" s="4"/>
      <c r="O229" s="4"/>
      <c r="P229" s="4"/>
      <c r="Q229" s="4"/>
      <c r="R229" s="4"/>
      <c r="S229" s="4"/>
      <c r="T229" s="4"/>
      <c r="U229" s="4"/>
      <c r="V229" s="4"/>
      <c r="W229" s="4"/>
      <c r="X229" s="4"/>
    </row>
    <row r="230" spans="1:24" ht="15.75" customHeight="1">
      <c r="A230" s="16"/>
      <c r="B230" s="16"/>
      <c r="C230" s="16"/>
      <c r="D230" s="17"/>
      <c r="E230" s="16"/>
      <c r="F230" s="4"/>
      <c r="G230" s="4"/>
      <c r="H230" s="4"/>
      <c r="I230" s="4"/>
      <c r="J230" s="4"/>
      <c r="K230" s="32"/>
      <c r="L230" s="4"/>
      <c r="M230" s="4"/>
      <c r="N230" s="4"/>
      <c r="O230" s="4"/>
      <c r="P230" s="4"/>
      <c r="Q230" s="4"/>
      <c r="R230" s="4"/>
      <c r="S230" s="4"/>
      <c r="T230" s="4"/>
      <c r="U230" s="4"/>
      <c r="V230" s="4"/>
      <c r="W230" s="4"/>
      <c r="X230" s="4"/>
    </row>
    <row r="231" spans="1:24" ht="15.75" customHeight="1">
      <c r="A231" s="16"/>
      <c r="B231" s="16"/>
      <c r="C231" s="16"/>
      <c r="D231" s="17"/>
      <c r="E231" s="16"/>
      <c r="F231" s="4"/>
      <c r="G231" s="4"/>
      <c r="H231" s="4"/>
      <c r="I231" s="4"/>
      <c r="J231" s="4"/>
      <c r="K231" s="32"/>
      <c r="L231" s="4"/>
      <c r="M231" s="4"/>
      <c r="N231" s="4"/>
      <c r="O231" s="4"/>
      <c r="P231" s="4"/>
      <c r="Q231" s="4"/>
      <c r="R231" s="4"/>
      <c r="S231" s="4"/>
      <c r="T231" s="4"/>
      <c r="U231" s="4"/>
      <c r="V231" s="4"/>
      <c r="W231" s="4"/>
      <c r="X231" s="4"/>
    </row>
    <row r="232" spans="1:24" ht="15.75" customHeight="1">
      <c r="A232" s="16"/>
      <c r="B232" s="16"/>
      <c r="C232" s="16"/>
      <c r="D232" s="17"/>
      <c r="E232" s="16"/>
      <c r="F232" s="4"/>
      <c r="G232" s="4"/>
      <c r="H232" s="4"/>
      <c r="I232" s="4"/>
      <c r="J232" s="4"/>
      <c r="K232" s="32"/>
      <c r="L232" s="4"/>
      <c r="M232" s="4"/>
      <c r="N232" s="4"/>
      <c r="O232" s="4"/>
      <c r="P232" s="4"/>
      <c r="Q232" s="4"/>
      <c r="R232" s="4"/>
      <c r="S232" s="4"/>
      <c r="T232" s="4"/>
      <c r="U232" s="4"/>
      <c r="V232" s="4"/>
      <c r="W232" s="4"/>
      <c r="X232" s="4"/>
    </row>
    <row r="233" spans="1:24" ht="15.75" customHeight="1">
      <c r="A233" s="16"/>
      <c r="B233" s="16"/>
      <c r="C233" s="16"/>
      <c r="D233" s="17"/>
      <c r="E233" s="16"/>
      <c r="F233" s="4"/>
      <c r="G233" s="4"/>
      <c r="H233" s="4"/>
      <c r="I233" s="4"/>
      <c r="J233" s="4"/>
      <c r="K233" s="32"/>
      <c r="L233" s="4"/>
      <c r="M233" s="4"/>
      <c r="N233" s="4"/>
      <c r="O233" s="4"/>
      <c r="P233" s="4"/>
      <c r="Q233" s="4"/>
      <c r="R233" s="4"/>
      <c r="S233" s="4"/>
      <c r="T233" s="4"/>
      <c r="U233" s="4"/>
      <c r="V233" s="4"/>
      <c r="W233" s="4"/>
      <c r="X233" s="4"/>
    </row>
    <row r="234" spans="1:24" ht="15.75" customHeight="1">
      <c r="A234" s="16"/>
      <c r="B234" s="16"/>
      <c r="C234" s="16"/>
      <c r="D234" s="17"/>
      <c r="E234" s="16"/>
      <c r="F234" s="4"/>
      <c r="G234" s="4"/>
      <c r="H234" s="4"/>
      <c r="I234" s="4"/>
      <c r="J234" s="4"/>
      <c r="K234" s="32"/>
      <c r="L234" s="4"/>
      <c r="M234" s="4"/>
      <c r="N234" s="4"/>
      <c r="O234" s="4"/>
      <c r="P234" s="4"/>
      <c r="Q234" s="4"/>
      <c r="R234" s="4"/>
      <c r="S234" s="4"/>
      <c r="T234" s="4"/>
      <c r="U234" s="4"/>
      <c r="V234" s="4"/>
      <c r="W234" s="4"/>
      <c r="X234" s="4"/>
    </row>
    <row r="235" spans="1:24" ht="15.75" customHeight="1">
      <c r="A235" s="16"/>
      <c r="B235" s="16"/>
      <c r="C235" s="16"/>
      <c r="D235" s="17"/>
      <c r="E235" s="16"/>
      <c r="F235" s="4"/>
      <c r="G235" s="4"/>
      <c r="H235" s="4"/>
      <c r="I235" s="4"/>
      <c r="J235" s="4"/>
      <c r="K235" s="32"/>
      <c r="L235" s="4"/>
      <c r="M235" s="4"/>
      <c r="N235" s="4"/>
      <c r="O235" s="4"/>
      <c r="P235" s="4"/>
      <c r="Q235" s="4"/>
      <c r="R235" s="4"/>
      <c r="S235" s="4"/>
      <c r="T235" s="4"/>
      <c r="U235" s="4"/>
      <c r="V235" s="4"/>
      <c r="W235" s="4"/>
      <c r="X235" s="4"/>
    </row>
    <row r="236" spans="1:24" ht="15.75" customHeight="1">
      <c r="A236" s="16"/>
      <c r="B236" s="16"/>
      <c r="C236" s="16"/>
      <c r="D236" s="17"/>
      <c r="E236" s="16"/>
      <c r="F236" s="4"/>
      <c r="G236" s="4"/>
      <c r="H236" s="4"/>
      <c r="I236" s="4"/>
      <c r="J236" s="4"/>
      <c r="K236" s="32"/>
      <c r="L236" s="4"/>
      <c r="M236" s="4"/>
      <c r="N236" s="4"/>
      <c r="O236" s="4"/>
      <c r="P236" s="4"/>
      <c r="Q236" s="4"/>
      <c r="R236" s="4"/>
      <c r="S236" s="4"/>
      <c r="T236" s="4"/>
      <c r="U236" s="4"/>
      <c r="V236" s="4"/>
      <c r="W236" s="4"/>
      <c r="X236" s="4"/>
    </row>
    <row r="237" spans="1:24" ht="15.75" customHeight="1">
      <c r="A237" s="16"/>
      <c r="B237" s="16"/>
      <c r="C237" s="16"/>
      <c r="D237" s="17"/>
      <c r="E237" s="16"/>
      <c r="F237" s="4"/>
      <c r="G237" s="4"/>
      <c r="H237" s="4"/>
      <c r="I237" s="4"/>
      <c r="J237" s="4"/>
      <c r="K237" s="32"/>
      <c r="L237" s="4"/>
      <c r="M237" s="4"/>
      <c r="N237" s="4"/>
      <c r="O237" s="4"/>
      <c r="P237" s="4"/>
      <c r="Q237" s="4"/>
      <c r="R237" s="4"/>
      <c r="S237" s="4"/>
      <c r="T237" s="4"/>
      <c r="U237" s="4"/>
      <c r="V237" s="4"/>
      <c r="W237" s="4"/>
      <c r="X237" s="4"/>
    </row>
    <row r="238" spans="1:24" ht="15.75" customHeight="1">
      <c r="A238" s="16"/>
      <c r="B238" s="16"/>
      <c r="C238" s="16"/>
      <c r="D238" s="17"/>
      <c r="E238" s="16"/>
      <c r="F238" s="4"/>
      <c r="G238" s="4"/>
      <c r="H238" s="4"/>
      <c r="I238" s="4"/>
      <c r="J238" s="4"/>
      <c r="K238" s="32"/>
      <c r="L238" s="4"/>
      <c r="M238" s="4"/>
      <c r="N238" s="4"/>
      <c r="O238" s="4"/>
      <c r="P238" s="4"/>
      <c r="Q238" s="4"/>
      <c r="R238" s="4"/>
      <c r="S238" s="4"/>
      <c r="T238" s="4"/>
      <c r="U238" s="4"/>
      <c r="V238" s="4"/>
      <c r="W238" s="4"/>
      <c r="X238" s="4"/>
    </row>
    <row r="239" spans="1:24" ht="15.75" customHeight="1">
      <c r="A239" s="16"/>
      <c r="B239" s="16"/>
      <c r="C239" s="16"/>
      <c r="D239" s="17"/>
      <c r="E239" s="16"/>
      <c r="F239" s="4"/>
      <c r="G239" s="4"/>
      <c r="H239" s="4"/>
      <c r="I239" s="4"/>
      <c r="J239" s="4"/>
      <c r="K239" s="32"/>
      <c r="L239" s="4"/>
      <c r="M239" s="4"/>
      <c r="N239" s="4"/>
      <c r="O239" s="4"/>
      <c r="P239" s="4"/>
      <c r="Q239" s="4"/>
      <c r="R239" s="4"/>
      <c r="S239" s="4"/>
      <c r="T239" s="4"/>
      <c r="U239" s="4"/>
      <c r="V239" s="4"/>
      <c r="W239" s="4"/>
      <c r="X239" s="4"/>
    </row>
    <row r="240" spans="1:24" ht="15.75" customHeight="1">
      <c r="A240" s="16"/>
      <c r="B240" s="16"/>
      <c r="C240" s="16"/>
      <c r="D240" s="17"/>
      <c r="E240" s="16"/>
      <c r="F240" s="4"/>
      <c r="G240" s="4"/>
      <c r="H240" s="4"/>
      <c r="I240" s="4"/>
      <c r="J240" s="4"/>
      <c r="K240" s="32"/>
      <c r="L240" s="4"/>
      <c r="M240" s="4"/>
      <c r="N240" s="4"/>
      <c r="O240" s="4"/>
      <c r="P240" s="4"/>
      <c r="Q240" s="4"/>
      <c r="R240" s="4"/>
      <c r="S240" s="4"/>
      <c r="T240" s="4"/>
      <c r="U240" s="4"/>
      <c r="V240" s="4"/>
      <c r="W240" s="4"/>
      <c r="X240" s="4"/>
    </row>
    <row r="241" spans="1:24" ht="15.75" customHeight="1">
      <c r="A241" s="16"/>
      <c r="B241" s="16"/>
      <c r="C241" s="16"/>
      <c r="D241" s="17"/>
      <c r="E241" s="16"/>
      <c r="F241" s="4"/>
      <c r="G241" s="4"/>
      <c r="H241" s="4"/>
      <c r="I241" s="4"/>
      <c r="J241" s="4"/>
      <c r="K241" s="32"/>
      <c r="L241" s="4"/>
      <c r="M241" s="4"/>
      <c r="N241" s="4"/>
      <c r="O241" s="4"/>
      <c r="P241" s="4"/>
      <c r="Q241" s="4"/>
      <c r="R241" s="4"/>
      <c r="S241" s="4"/>
      <c r="T241" s="4"/>
      <c r="U241" s="4"/>
      <c r="V241" s="4"/>
      <c r="W241" s="4"/>
      <c r="X241" s="4"/>
    </row>
    <row r="242" spans="1:24" ht="15.75" customHeight="1">
      <c r="A242" s="16"/>
      <c r="B242" s="16"/>
      <c r="C242" s="16"/>
      <c r="D242" s="17"/>
      <c r="E242" s="16"/>
      <c r="F242" s="4"/>
      <c r="G242" s="4"/>
      <c r="H242" s="4"/>
      <c r="I242" s="4"/>
      <c r="J242" s="4"/>
      <c r="K242" s="32"/>
      <c r="L242" s="4"/>
      <c r="M242" s="4"/>
      <c r="N242" s="4"/>
      <c r="O242" s="4"/>
      <c r="P242" s="4"/>
      <c r="Q242" s="4"/>
      <c r="R242" s="4"/>
      <c r="S242" s="4"/>
      <c r="T242" s="4"/>
      <c r="U242" s="4"/>
      <c r="V242" s="4"/>
      <c r="W242" s="4"/>
      <c r="X242" s="4"/>
    </row>
    <row r="243" spans="1:24" ht="15.75" customHeight="1">
      <c r="A243" s="16"/>
      <c r="B243" s="16"/>
      <c r="C243" s="16"/>
      <c r="D243" s="17"/>
      <c r="E243" s="16"/>
      <c r="F243" s="4"/>
      <c r="G243" s="4"/>
      <c r="H243" s="4"/>
      <c r="I243" s="4"/>
      <c r="J243" s="4"/>
      <c r="K243" s="32"/>
      <c r="L243" s="4"/>
      <c r="M243" s="4"/>
      <c r="N243" s="4"/>
      <c r="O243" s="4"/>
      <c r="P243" s="4"/>
      <c r="Q243" s="4"/>
      <c r="R243" s="4"/>
      <c r="S243" s="4"/>
      <c r="T243" s="4"/>
      <c r="U243" s="4"/>
      <c r="V243" s="4"/>
      <c r="W243" s="4"/>
      <c r="X243" s="4"/>
    </row>
    <row r="244" spans="1:24" ht="15.75" customHeight="1">
      <c r="A244" s="16"/>
      <c r="B244" s="16"/>
      <c r="C244" s="16"/>
      <c r="D244" s="17"/>
      <c r="E244" s="16"/>
      <c r="F244" s="4"/>
      <c r="G244" s="4"/>
      <c r="H244" s="4"/>
      <c r="I244" s="4"/>
      <c r="J244" s="4"/>
      <c r="K244" s="32"/>
      <c r="L244" s="4"/>
      <c r="M244" s="4"/>
      <c r="N244" s="4"/>
      <c r="O244" s="4"/>
      <c r="P244" s="4"/>
      <c r="Q244" s="4"/>
      <c r="R244" s="4"/>
      <c r="S244" s="4"/>
      <c r="T244" s="4"/>
      <c r="U244" s="4"/>
      <c r="V244" s="4"/>
      <c r="W244" s="4"/>
      <c r="X244" s="4"/>
    </row>
    <row r="245" spans="1:24" ht="15.75" customHeight="1">
      <c r="A245" s="16"/>
      <c r="B245" s="16"/>
      <c r="C245" s="16"/>
      <c r="D245" s="17"/>
      <c r="E245" s="16"/>
      <c r="F245" s="4"/>
      <c r="G245" s="4"/>
      <c r="H245" s="4"/>
      <c r="I245" s="4"/>
      <c r="J245" s="4"/>
      <c r="K245" s="32"/>
      <c r="L245" s="4"/>
      <c r="M245" s="4"/>
      <c r="N245" s="4"/>
      <c r="O245" s="4"/>
      <c r="P245" s="4"/>
      <c r="Q245" s="4"/>
      <c r="R245" s="4"/>
      <c r="S245" s="4"/>
      <c r="T245" s="4"/>
      <c r="U245" s="4"/>
      <c r="V245" s="4"/>
      <c r="W245" s="4"/>
      <c r="X245" s="4"/>
    </row>
    <row r="246" spans="1:24" ht="15.75" customHeight="1">
      <c r="A246" s="16"/>
      <c r="B246" s="16"/>
      <c r="C246" s="16"/>
      <c r="D246" s="17"/>
      <c r="E246" s="16"/>
      <c r="F246" s="4"/>
      <c r="G246" s="4"/>
      <c r="H246" s="4"/>
      <c r="I246" s="4"/>
      <c r="J246" s="4"/>
      <c r="K246" s="32"/>
      <c r="L246" s="4"/>
      <c r="M246" s="4"/>
      <c r="N246" s="4"/>
      <c r="O246" s="4"/>
      <c r="P246" s="4"/>
      <c r="Q246" s="4"/>
      <c r="R246" s="4"/>
      <c r="S246" s="4"/>
      <c r="T246" s="4"/>
      <c r="U246" s="4"/>
      <c r="V246" s="4"/>
      <c r="W246" s="4"/>
      <c r="X246" s="4"/>
    </row>
    <row r="247" spans="1:24" ht="15.75" customHeight="1">
      <c r="A247" s="16"/>
      <c r="B247" s="16"/>
      <c r="C247" s="16"/>
      <c r="D247" s="17"/>
      <c r="E247" s="16"/>
      <c r="F247" s="4"/>
      <c r="G247" s="4"/>
      <c r="H247" s="4"/>
      <c r="I247" s="4"/>
      <c r="J247" s="4"/>
      <c r="K247" s="32"/>
      <c r="L247" s="4"/>
      <c r="M247" s="4"/>
      <c r="N247" s="4"/>
      <c r="O247" s="4"/>
      <c r="P247" s="4"/>
      <c r="Q247" s="4"/>
      <c r="R247" s="4"/>
      <c r="S247" s="4"/>
      <c r="T247" s="4"/>
      <c r="U247" s="4"/>
      <c r="V247" s="4"/>
      <c r="W247" s="4"/>
      <c r="X247" s="4"/>
    </row>
    <row r="248" spans="1:24" ht="15.75" customHeight="1">
      <c r="A248" s="16"/>
      <c r="B248" s="16"/>
      <c r="C248" s="16"/>
      <c r="D248" s="17"/>
      <c r="E248" s="16"/>
      <c r="F248" s="4"/>
      <c r="G248" s="4"/>
      <c r="H248" s="4"/>
      <c r="I248" s="4"/>
      <c r="J248" s="4"/>
      <c r="K248" s="32"/>
      <c r="L248" s="4"/>
      <c r="M248" s="4"/>
      <c r="N248" s="4"/>
      <c r="O248" s="4"/>
      <c r="P248" s="4"/>
      <c r="Q248" s="4"/>
      <c r="R248" s="4"/>
      <c r="S248" s="4"/>
      <c r="T248" s="4"/>
      <c r="U248" s="4"/>
      <c r="V248" s="4"/>
      <c r="W248" s="4"/>
      <c r="X248" s="4"/>
    </row>
    <row r="249" spans="1:24" ht="15.75" customHeight="1">
      <c r="A249" s="16"/>
      <c r="B249" s="16"/>
      <c r="C249" s="16"/>
      <c r="D249" s="17"/>
      <c r="E249" s="16"/>
      <c r="F249" s="4"/>
      <c r="G249" s="4"/>
      <c r="H249" s="4"/>
      <c r="I249" s="4"/>
      <c r="J249" s="4"/>
      <c r="K249" s="32"/>
      <c r="L249" s="4"/>
      <c r="M249" s="4"/>
      <c r="N249" s="4"/>
      <c r="O249" s="4"/>
      <c r="P249" s="4"/>
      <c r="Q249" s="4"/>
      <c r="R249" s="4"/>
      <c r="S249" s="4"/>
      <c r="T249" s="4"/>
      <c r="U249" s="4"/>
      <c r="V249" s="4"/>
      <c r="W249" s="4"/>
      <c r="X249" s="4"/>
    </row>
    <row r="250" spans="1:24" ht="15.75" customHeight="1">
      <c r="A250" s="16"/>
      <c r="B250" s="16"/>
      <c r="C250" s="16"/>
      <c r="D250" s="17"/>
      <c r="E250" s="16"/>
      <c r="F250" s="4"/>
      <c r="G250" s="4"/>
      <c r="H250" s="4"/>
      <c r="I250" s="4"/>
      <c r="J250" s="4"/>
      <c r="K250" s="32"/>
      <c r="L250" s="4"/>
      <c r="M250" s="4"/>
      <c r="N250" s="4"/>
      <c r="O250" s="4"/>
      <c r="P250" s="4"/>
      <c r="Q250" s="4"/>
      <c r="R250" s="4"/>
      <c r="S250" s="4"/>
      <c r="T250" s="4"/>
      <c r="U250" s="4"/>
      <c r="V250" s="4"/>
      <c r="W250" s="4"/>
      <c r="X250" s="4"/>
    </row>
    <row r="251" spans="1:24" ht="15.75" customHeight="1">
      <c r="A251" s="16"/>
      <c r="B251" s="16"/>
      <c r="C251" s="16"/>
      <c r="D251" s="17"/>
      <c r="E251" s="16"/>
      <c r="F251" s="4"/>
      <c r="G251" s="4"/>
      <c r="H251" s="4"/>
      <c r="I251" s="4"/>
      <c r="J251" s="4"/>
      <c r="K251" s="32"/>
      <c r="L251" s="4"/>
      <c r="M251" s="4"/>
      <c r="N251" s="4"/>
      <c r="O251" s="4"/>
      <c r="P251" s="4"/>
      <c r="Q251" s="4"/>
      <c r="R251" s="4"/>
      <c r="S251" s="4"/>
      <c r="T251" s="4"/>
      <c r="U251" s="4"/>
      <c r="V251" s="4"/>
      <c r="W251" s="4"/>
      <c r="X251" s="4"/>
    </row>
    <row r="252" spans="1:24" ht="15.75" customHeight="1">
      <c r="A252" s="16"/>
      <c r="B252" s="16"/>
      <c r="C252" s="16"/>
      <c r="D252" s="17"/>
      <c r="E252" s="16"/>
      <c r="F252" s="4"/>
      <c r="G252" s="4"/>
      <c r="H252" s="4"/>
      <c r="I252" s="4"/>
      <c r="J252" s="4"/>
      <c r="K252" s="32"/>
      <c r="L252" s="4"/>
      <c r="M252" s="4"/>
      <c r="N252" s="4"/>
      <c r="O252" s="4"/>
      <c r="P252" s="4"/>
      <c r="Q252" s="4"/>
      <c r="R252" s="4"/>
      <c r="S252" s="4"/>
      <c r="T252" s="4"/>
      <c r="U252" s="4"/>
      <c r="V252" s="4"/>
      <c r="W252" s="4"/>
      <c r="X252" s="4"/>
    </row>
    <row r="253" spans="1:24" ht="15.75" customHeight="1">
      <c r="A253" s="16"/>
      <c r="B253" s="16"/>
      <c r="C253" s="16"/>
      <c r="D253" s="17"/>
      <c r="E253" s="16"/>
      <c r="F253" s="4"/>
      <c r="G253" s="4"/>
      <c r="H253" s="4"/>
      <c r="I253" s="4"/>
      <c r="J253" s="4"/>
      <c r="K253" s="32"/>
      <c r="L253" s="4"/>
      <c r="M253" s="4"/>
      <c r="N253" s="4"/>
      <c r="O253" s="4"/>
      <c r="P253" s="4"/>
      <c r="Q253" s="4"/>
      <c r="R253" s="4"/>
      <c r="S253" s="4"/>
      <c r="T253" s="4"/>
      <c r="U253" s="4"/>
      <c r="V253" s="4"/>
      <c r="W253" s="4"/>
      <c r="X253" s="4"/>
    </row>
    <row r="254" spans="1:24" ht="15.75" customHeight="1">
      <c r="A254" s="16"/>
      <c r="B254" s="16"/>
      <c r="C254" s="16"/>
      <c r="D254" s="17"/>
      <c r="E254" s="16"/>
      <c r="F254" s="4"/>
      <c r="G254" s="4"/>
      <c r="H254" s="4"/>
      <c r="I254" s="4"/>
      <c r="J254" s="4"/>
      <c r="K254" s="32"/>
      <c r="L254" s="4"/>
      <c r="M254" s="4"/>
      <c r="N254" s="4"/>
      <c r="O254" s="4"/>
      <c r="P254" s="4"/>
      <c r="Q254" s="4"/>
      <c r="R254" s="4"/>
      <c r="S254" s="4"/>
      <c r="T254" s="4"/>
      <c r="U254" s="4"/>
      <c r="V254" s="4"/>
      <c r="W254" s="4"/>
      <c r="X254" s="4"/>
    </row>
    <row r="255" spans="1:24" ht="15.75" customHeight="1">
      <c r="A255" s="16"/>
      <c r="B255" s="16"/>
      <c r="C255" s="16"/>
      <c r="D255" s="17"/>
      <c r="E255" s="16"/>
      <c r="F255" s="4"/>
      <c r="G255" s="4"/>
      <c r="H255" s="4"/>
      <c r="I255" s="4"/>
      <c r="J255" s="4"/>
      <c r="K255" s="32"/>
      <c r="L255" s="4"/>
      <c r="M255" s="4"/>
      <c r="N255" s="4"/>
      <c r="O255" s="4"/>
      <c r="P255" s="4"/>
      <c r="Q255" s="4"/>
      <c r="R255" s="4"/>
      <c r="S255" s="4"/>
      <c r="T255" s="4"/>
      <c r="U255" s="4"/>
      <c r="V255" s="4"/>
      <c r="W255" s="4"/>
      <c r="X255" s="4"/>
    </row>
    <row r="256" spans="1:24" ht="15.75" customHeight="1">
      <c r="A256" s="16"/>
      <c r="B256" s="16"/>
      <c r="C256" s="16"/>
      <c r="D256" s="17"/>
      <c r="E256" s="16"/>
      <c r="F256" s="4"/>
      <c r="G256" s="4"/>
      <c r="H256" s="4"/>
      <c r="I256" s="4"/>
      <c r="J256" s="4"/>
      <c r="K256" s="32"/>
      <c r="L256" s="4"/>
      <c r="M256" s="4"/>
      <c r="N256" s="4"/>
      <c r="O256" s="4"/>
      <c r="P256" s="4"/>
      <c r="Q256" s="4"/>
      <c r="R256" s="4"/>
      <c r="S256" s="4"/>
      <c r="T256" s="4"/>
      <c r="U256" s="4"/>
      <c r="V256" s="4"/>
      <c r="W256" s="4"/>
      <c r="X256" s="4"/>
    </row>
    <row r="257" spans="1:24" ht="15.75" customHeight="1">
      <c r="A257" s="16"/>
      <c r="B257" s="16"/>
      <c r="C257" s="16"/>
      <c r="D257" s="17"/>
      <c r="E257" s="16"/>
      <c r="F257" s="4"/>
      <c r="G257" s="4"/>
      <c r="H257" s="4"/>
      <c r="I257" s="4"/>
      <c r="J257" s="4"/>
      <c r="K257" s="32"/>
      <c r="L257" s="4"/>
      <c r="M257" s="4"/>
      <c r="N257" s="4"/>
      <c r="O257" s="4"/>
      <c r="P257" s="4"/>
      <c r="Q257" s="4"/>
      <c r="R257" s="4"/>
      <c r="S257" s="4"/>
      <c r="T257" s="4"/>
      <c r="U257" s="4"/>
      <c r="V257" s="4"/>
      <c r="W257" s="4"/>
      <c r="X257" s="4"/>
    </row>
    <row r="258" spans="1:24" ht="15.75" customHeight="1">
      <c r="A258" s="16"/>
      <c r="B258" s="16"/>
      <c r="C258" s="16"/>
      <c r="D258" s="17"/>
      <c r="E258" s="16"/>
      <c r="F258" s="4"/>
      <c r="G258" s="4"/>
      <c r="H258" s="4"/>
      <c r="I258" s="4"/>
      <c r="J258" s="4"/>
      <c r="K258" s="32"/>
      <c r="L258" s="4"/>
      <c r="M258" s="4"/>
      <c r="N258" s="4"/>
      <c r="O258" s="4"/>
      <c r="P258" s="4"/>
      <c r="Q258" s="4"/>
      <c r="R258" s="4"/>
      <c r="S258" s="4"/>
      <c r="T258" s="4"/>
      <c r="U258" s="4"/>
      <c r="V258" s="4"/>
      <c r="W258" s="4"/>
      <c r="X258" s="4"/>
    </row>
    <row r="259" spans="1:24" ht="15.75" customHeight="1">
      <c r="A259" s="16"/>
      <c r="B259" s="16"/>
      <c r="C259" s="16"/>
      <c r="D259" s="17"/>
      <c r="E259" s="16"/>
      <c r="F259" s="4"/>
      <c r="G259" s="4"/>
      <c r="H259" s="4"/>
      <c r="I259" s="4"/>
      <c r="J259" s="4"/>
      <c r="K259" s="32"/>
      <c r="L259" s="4"/>
      <c r="M259" s="4"/>
      <c r="N259" s="4"/>
      <c r="O259" s="4"/>
      <c r="P259" s="4"/>
      <c r="Q259" s="4"/>
      <c r="R259" s="4"/>
      <c r="S259" s="4"/>
      <c r="T259" s="4"/>
      <c r="U259" s="4"/>
      <c r="V259" s="4"/>
      <c r="W259" s="4"/>
      <c r="X259" s="4"/>
    </row>
    <row r="260" spans="1:24" ht="15.75" customHeight="1">
      <c r="A260" s="16"/>
      <c r="B260" s="16"/>
      <c r="C260" s="16"/>
      <c r="D260" s="17"/>
      <c r="E260" s="16"/>
      <c r="F260" s="4"/>
      <c r="G260" s="4"/>
      <c r="H260" s="4"/>
      <c r="I260" s="4"/>
      <c r="J260" s="4"/>
      <c r="K260" s="32"/>
      <c r="L260" s="4"/>
      <c r="M260" s="4"/>
      <c r="N260" s="4"/>
      <c r="O260" s="4"/>
      <c r="P260" s="4"/>
      <c r="Q260" s="4"/>
      <c r="R260" s="4"/>
      <c r="S260" s="4"/>
      <c r="T260" s="4"/>
      <c r="U260" s="4"/>
      <c r="V260" s="4"/>
      <c r="W260" s="4"/>
      <c r="X260" s="4"/>
    </row>
    <row r="261" spans="1:24" ht="15.75" customHeight="1">
      <c r="A261" s="16"/>
      <c r="B261" s="16"/>
      <c r="C261" s="16"/>
      <c r="D261" s="17"/>
      <c r="E261" s="16"/>
      <c r="F261" s="4"/>
      <c r="G261" s="4"/>
      <c r="H261" s="4"/>
      <c r="I261" s="4"/>
      <c r="J261" s="4"/>
      <c r="K261" s="32"/>
      <c r="L261" s="4"/>
      <c r="M261" s="4"/>
      <c r="N261" s="4"/>
      <c r="O261" s="4"/>
      <c r="P261" s="4"/>
      <c r="Q261" s="4"/>
      <c r="R261" s="4"/>
      <c r="S261" s="4"/>
      <c r="T261" s="4"/>
      <c r="U261" s="4"/>
      <c r="V261" s="4"/>
      <c r="W261" s="4"/>
      <c r="X261" s="4"/>
    </row>
    <row r="262" spans="1:24" ht="15.75" customHeight="1">
      <c r="A262" s="16"/>
      <c r="B262" s="16"/>
      <c r="C262" s="16"/>
      <c r="D262" s="17"/>
      <c r="E262" s="16"/>
      <c r="F262" s="4"/>
      <c r="G262" s="4"/>
      <c r="H262" s="4"/>
      <c r="I262" s="4"/>
      <c r="J262" s="4"/>
      <c r="K262" s="32"/>
      <c r="L262" s="4"/>
      <c r="M262" s="4"/>
      <c r="N262" s="4"/>
      <c r="O262" s="4"/>
      <c r="P262" s="4"/>
      <c r="Q262" s="4"/>
      <c r="R262" s="4"/>
      <c r="S262" s="4"/>
      <c r="T262" s="4"/>
      <c r="U262" s="4"/>
      <c r="V262" s="4"/>
      <c r="W262" s="4"/>
      <c r="X262" s="4"/>
    </row>
    <row r="263" spans="1:24" ht="15.75" customHeight="1">
      <c r="A263" s="16"/>
      <c r="B263" s="16"/>
      <c r="C263" s="16"/>
      <c r="D263" s="17"/>
      <c r="E263" s="16"/>
      <c r="F263" s="4"/>
      <c r="G263" s="4"/>
      <c r="H263" s="4"/>
      <c r="I263" s="4"/>
      <c r="J263" s="4"/>
      <c r="K263" s="32"/>
      <c r="L263" s="4"/>
      <c r="M263" s="4"/>
      <c r="N263" s="4"/>
      <c r="O263" s="4"/>
      <c r="P263" s="4"/>
      <c r="Q263" s="4"/>
      <c r="R263" s="4"/>
      <c r="S263" s="4"/>
      <c r="T263" s="4"/>
      <c r="U263" s="4"/>
      <c r="V263" s="4"/>
      <c r="W263" s="4"/>
      <c r="X263" s="4"/>
    </row>
    <row r="264" spans="1:24" ht="15.75" customHeight="1">
      <c r="A264" s="16"/>
      <c r="B264" s="16"/>
      <c r="C264" s="16"/>
      <c r="D264" s="17"/>
      <c r="E264" s="16"/>
      <c r="F264" s="4"/>
      <c r="G264" s="4"/>
      <c r="H264" s="4"/>
      <c r="I264" s="4"/>
      <c r="J264" s="4"/>
      <c r="K264" s="32"/>
      <c r="L264" s="4"/>
      <c r="M264" s="4"/>
      <c r="N264" s="4"/>
      <c r="O264" s="4"/>
      <c r="P264" s="4"/>
      <c r="Q264" s="4"/>
      <c r="R264" s="4"/>
      <c r="S264" s="4"/>
      <c r="T264" s="4"/>
      <c r="U264" s="4"/>
      <c r="V264" s="4"/>
      <c r="W264" s="4"/>
      <c r="X264" s="4"/>
    </row>
    <row r="265" spans="1:24" ht="15.75" customHeight="1">
      <c r="A265" s="16"/>
      <c r="B265" s="16"/>
      <c r="C265" s="16"/>
      <c r="D265" s="17"/>
      <c r="E265" s="16"/>
      <c r="F265" s="4"/>
      <c r="G265" s="4"/>
      <c r="H265" s="4"/>
      <c r="I265" s="4"/>
      <c r="J265" s="4"/>
      <c r="K265" s="32"/>
      <c r="L265" s="4"/>
      <c r="M265" s="4"/>
      <c r="N265" s="4"/>
      <c r="O265" s="4"/>
      <c r="P265" s="4"/>
      <c r="Q265" s="4"/>
      <c r="R265" s="4"/>
      <c r="S265" s="4"/>
      <c r="T265" s="4"/>
      <c r="U265" s="4"/>
      <c r="V265" s="4"/>
      <c r="W265" s="4"/>
      <c r="X265" s="4"/>
    </row>
    <row r="266" spans="1:24" ht="15.75" customHeight="1">
      <c r="A266" s="16"/>
      <c r="B266" s="16"/>
      <c r="C266" s="16"/>
      <c r="D266" s="17"/>
      <c r="E266" s="16"/>
      <c r="F266" s="4"/>
      <c r="G266" s="4"/>
      <c r="H266" s="4"/>
      <c r="I266" s="4"/>
      <c r="J266" s="4"/>
      <c r="K266" s="32"/>
      <c r="L266" s="4"/>
      <c r="M266" s="4"/>
      <c r="N266" s="4"/>
      <c r="O266" s="4"/>
      <c r="P266" s="4"/>
      <c r="Q266" s="4"/>
      <c r="R266" s="4"/>
      <c r="S266" s="4"/>
      <c r="T266" s="4"/>
      <c r="U266" s="4"/>
      <c r="V266" s="4"/>
      <c r="W266" s="4"/>
      <c r="X266" s="4"/>
    </row>
    <row r="267" spans="1:24" ht="15.75" customHeight="1">
      <c r="A267" s="16"/>
      <c r="B267" s="16"/>
      <c r="C267" s="16"/>
      <c r="D267" s="17"/>
      <c r="E267" s="16"/>
      <c r="F267" s="4"/>
      <c r="G267" s="4"/>
      <c r="H267" s="4"/>
      <c r="I267" s="4"/>
      <c r="J267" s="4"/>
      <c r="K267" s="32"/>
      <c r="L267" s="4"/>
      <c r="M267" s="4"/>
      <c r="N267" s="4"/>
      <c r="O267" s="4"/>
      <c r="P267" s="4"/>
      <c r="Q267" s="4"/>
      <c r="R267" s="4"/>
      <c r="S267" s="4"/>
      <c r="T267" s="4"/>
      <c r="U267" s="4"/>
      <c r="V267" s="4"/>
      <c r="W267" s="4"/>
      <c r="X267" s="4"/>
    </row>
    <row r="268" spans="1:24" ht="15.75" customHeight="1">
      <c r="A268" s="16"/>
      <c r="B268" s="16"/>
      <c r="C268" s="16"/>
      <c r="D268" s="17"/>
      <c r="E268" s="16"/>
      <c r="F268" s="4"/>
      <c r="G268" s="4"/>
      <c r="H268" s="4"/>
      <c r="I268" s="4"/>
      <c r="J268" s="4"/>
      <c r="K268" s="32"/>
      <c r="L268" s="4"/>
      <c r="M268" s="4"/>
      <c r="N268" s="4"/>
      <c r="O268" s="4"/>
      <c r="P268" s="4"/>
      <c r="Q268" s="4"/>
      <c r="R268" s="4"/>
      <c r="S268" s="4"/>
      <c r="T268" s="4"/>
      <c r="U268" s="4"/>
      <c r="V268" s="4"/>
      <c r="W268" s="4"/>
      <c r="X268" s="4"/>
    </row>
    <row r="269" spans="1:24" ht="15.75" customHeight="1">
      <c r="A269" s="16"/>
      <c r="B269" s="16"/>
      <c r="C269" s="16"/>
      <c r="D269" s="17"/>
      <c r="E269" s="16"/>
      <c r="F269" s="4"/>
      <c r="G269" s="4"/>
      <c r="H269" s="4"/>
      <c r="I269" s="4"/>
      <c r="J269" s="4"/>
      <c r="K269" s="32"/>
      <c r="L269" s="4"/>
      <c r="M269" s="4"/>
      <c r="N269" s="4"/>
      <c r="O269" s="4"/>
      <c r="P269" s="4"/>
      <c r="Q269" s="4"/>
      <c r="R269" s="4"/>
      <c r="S269" s="4"/>
      <c r="T269" s="4"/>
      <c r="U269" s="4"/>
      <c r="V269" s="4"/>
      <c r="W269" s="4"/>
      <c r="X269" s="4"/>
    </row>
    <row r="270" spans="1:24" ht="15.75" customHeight="1">
      <c r="A270" s="16"/>
      <c r="B270" s="16"/>
      <c r="C270" s="16"/>
      <c r="D270" s="17"/>
      <c r="E270" s="16"/>
      <c r="F270" s="4"/>
      <c r="G270" s="4"/>
      <c r="H270" s="4"/>
      <c r="I270" s="4"/>
      <c r="J270" s="4"/>
      <c r="K270" s="32"/>
      <c r="L270" s="4"/>
      <c r="M270" s="4"/>
      <c r="N270" s="4"/>
      <c r="O270" s="4"/>
      <c r="P270" s="4"/>
      <c r="Q270" s="4"/>
      <c r="R270" s="4"/>
      <c r="S270" s="4"/>
      <c r="T270" s="4"/>
      <c r="U270" s="4"/>
      <c r="V270" s="4"/>
      <c r="W270" s="4"/>
      <c r="X270" s="4"/>
    </row>
    <row r="271" spans="1:24" ht="15.75" customHeight="1">
      <c r="A271" s="16"/>
      <c r="B271" s="16"/>
      <c r="C271" s="16"/>
      <c r="D271" s="17"/>
      <c r="E271" s="16"/>
      <c r="F271" s="4"/>
      <c r="G271" s="4"/>
      <c r="H271" s="4"/>
      <c r="I271" s="4"/>
      <c r="J271" s="4"/>
      <c r="K271" s="32"/>
      <c r="L271" s="4"/>
      <c r="M271" s="4"/>
      <c r="N271" s="4"/>
      <c r="O271" s="4"/>
      <c r="P271" s="4"/>
      <c r="Q271" s="4"/>
      <c r="R271" s="4"/>
      <c r="S271" s="4"/>
      <c r="T271" s="4"/>
      <c r="U271" s="4"/>
      <c r="V271" s="4"/>
      <c r="W271" s="4"/>
      <c r="X271" s="4"/>
    </row>
    <row r="272" spans="1:24" ht="15.75" customHeight="1">
      <c r="A272" s="16"/>
      <c r="B272" s="16"/>
      <c r="C272" s="16"/>
      <c r="D272" s="17"/>
      <c r="E272" s="16"/>
      <c r="F272" s="4"/>
      <c r="G272" s="4"/>
      <c r="H272" s="4"/>
      <c r="I272" s="4"/>
      <c r="J272" s="4"/>
      <c r="K272" s="32"/>
      <c r="L272" s="4"/>
      <c r="M272" s="4"/>
      <c r="N272" s="4"/>
      <c r="O272" s="4"/>
      <c r="P272" s="4"/>
      <c r="Q272" s="4"/>
      <c r="R272" s="4"/>
      <c r="S272" s="4"/>
      <c r="T272" s="4"/>
      <c r="U272" s="4"/>
      <c r="V272" s="4"/>
      <c r="W272" s="4"/>
      <c r="X272" s="4"/>
    </row>
    <row r="273" spans="1:24" ht="15.75" customHeight="1">
      <c r="A273" s="16"/>
      <c r="B273" s="16"/>
      <c r="C273" s="16"/>
      <c r="D273" s="17"/>
      <c r="E273" s="16"/>
      <c r="F273" s="4"/>
      <c r="G273" s="4"/>
      <c r="H273" s="4"/>
      <c r="I273" s="4"/>
      <c r="J273" s="4"/>
      <c r="K273" s="32"/>
      <c r="L273" s="4"/>
      <c r="M273" s="4"/>
      <c r="N273" s="4"/>
      <c r="O273" s="4"/>
      <c r="P273" s="4"/>
      <c r="Q273" s="4"/>
      <c r="R273" s="4"/>
      <c r="S273" s="4"/>
      <c r="T273" s="4"/>
      <c r="U273" s="4"/>
      <c r="V273" s="4"/>
      <c r="W273" s="4"/>
      <c r="X273" s="4"/>
    </row>
    <row r="274" spans="1:24" ht="15.75" customHeight="1">
      <c r="A274" s="16"/>
      <c r="B274" s="16"/>
      <c r="C274" s="16"/>
      <c r="D274" s="17"/>
      <c r="E274" s="16"/>
      <c r="F274" s="4"/>
      <c r="G274" s="4"/>
      <c r="H274" s="4"/>
      <c r="I274" s="4"/>
      <c r="J274" s="4"/>
      <c r="K274" s="32"/>
      <c r="L274" s="4"/>
      <c r="M274" s="4"/>
      <c r="N274" s="4"/>
      <c r="O274" s="4"/>
      <c r="P274" s="4"/>
      <c r="Q274" s="4"/>
      <c r="R274" s="4"/>
      <c r="S274" s="4"/>
      <c r="T274" s="4"/>
      <c r="U274" s="4"/>
      <c r="V274" s="4"/>
      <c r="W274" s="4"/>
      <c r="X274" s="4"/>
    </row>
    <row r="275" spans="1:24" ht="15.75" customHeight="1">
      <c r="A275" s="16"/>
      <c r="B275" s="16"/>
      <c r="C275" s="16"/>
      <c r="D275" s="17"/>
      <c r="E275" s="16"/>
      <c r="F275" s="4"/>
      <c r="G275" s="4"/>
      <c r="H275" s="4"/>
      <c r="I275" s="4"/>
      <c r="J275" s="4"/>
      <c r="K275" s="32"/>
      <c r="L275" s="4"/>
      <c r="M275" s="4"/>
      <c r="N275" s="4"/>
      <c r="O275" s="4"/>
      <c r="P275" s="4"/>
      <c r="Q275" s="4"/>
      <c r="R275" s="4"/>
      <c r="S275" s="4"/>
      <c r="T275" s="4"/>
      <c r="U275" s="4"/>
      <c r="V275" s="4"/>
      <c r="W275" s="4"/>
      <c r="X275" s="4"/>
    </row>
    <row r="276" spans="1:24" ht="15.75" customHeight="1">
      <c r="A276" s="16"/>
      <c r="B276" s="16"/>
      <c r="C276" s="16"/>
      <c r="D276" s="17"/>
      <c r="E276" s="16"/>
      <c r="F276" s="4"/>
      <c r="G276" s="4"/>
      <c r="H276" s="4"/>
      <c r="I276" s="4"/>
      <c r="J276" s="4"/>
      <c r="K276" s="32"/>
      <c r="L276" s="4"/>
      <c r="M276" s="4"/>
      <c r="N276" s="4"/>
      <c r="O276" s="4"/>
      <c r="P276" s="4"/>
      <c r="Q276" s="4"/>
      <c r="R276" s="4"/>
      <c r="S276" s="4"/>
      <c r="T276" s="4"/>
      <c r="U276" s="4"/>
      <c r="V276" s="4"/>
      <c r="W276" s="4"/>
      <c r="X276" s="4"/>
    </row>
    <row r="277" spans="1:24" ht="15.75" customHeight="1">
      <c r="A277" s="16"/>
      <c r="B277" s="16"/>
      <c r="C277" s="16"/>
      <c r="D277" s="17"/>
      <c r="E277" s="16"/>
      <c r="F277" s="4"/>
      <c r="G277" s="4"/>
      <c r="H277" s="4"/>
      <c r="I277" s="4"/>
      <c r="J277" s="4"/>
      <c r="K277" s="32"/>
      <c r="L277" s="4"/>
      <c r="M277" s="4"/>
      <c r="N277" s="4"/>
      <c r="O277" s="4"/>
      <c r="P277" s="4"/>
      <c r="Q277" s="4"/>
      <c r="R277" s="4"/>
      <c r="S277" s="4"/>
      <c r="T277" s="4"/>
      <c r="U277" s="4"/>
      <c r="V277" s="4"/>
      <c r="W277" s="4"/>
      <c r="X277" s="4"/>
    </row>
    <row r="278" spans="1:24" ht="15.75" customHeight="1">
      <c r="A278" s="16"/>
      <c r="B278" s="16"/>
      <c r="C278" s="16"/>
      <c r="D278" s="17"/>
      <c r="E278" s="16"/>
      <c r="F278" s="4"/>
      <c r="G278" s="4"/>
      <c r="H278" s="4"/>
      <c r="I278" s="4"/>
      <c r="J278" s="4"/>
      <c r="K278" s="32"/>
      <c r="L278" s="4"/>
      <c r="M278" s="4"/>
      <c r="N278" s="4"/>
      <c r="O278" s="4"/>
      <c r="P278" s="4"/>
      <c r="Q278" s="4"/>
      <c r="R278" s="4"/>
      <c r="S278" s="4"/>
      <c r="T278" s="4"/>
      <c r="U278" s="4"/>
      <c r="V278" s="4"/>
      <c r="W278" s="4"/>
      <c r="X278" s="4"/>
    </row>
    <row r="279" spans="1:24" ht="15.75" customHeight="1">
      <c r="A279" s="16"/>
      <c r="B279" s="16"/>
      <c r="C279" s="16"/>
      <c r="D279" s="17"/>
      <c r="E279" s="16"/>
      <c r="F279" s="4"/>
      <c r="G279" s="4"/>
      <c r="H279" s="4"/>
      <c r="I279" s="4"/>
      <c r="J279" s="4"/>
      <c r="K279" s="32"/>
      <c r="L279" s="4"/>
      <c r="M279" s="4"/>
      <c r="N279" s="4"/>
      <c r="O279" s="4"/>
      <c r="P279" s="4"/>
      <c r="Q279" s="4"/>
      <c r="R279" s="4"/>
      <c r="S279" s="4"/>
      <c r="T279" s="4"/>
      <c r="U279" s="4"/>
      <c r="V279" s="4"/>
      <c r="W279" s="4"/>
      <c r="X279" s="4"/>
    </row>
    <row r="280" spans="1:24" ht="15.75" customHeight="1">
      <c r="A280" s="16"/>
      <c r="B280" s="16"/>
      <c r="C280" s="16"/>
      <c r="D280" s="17"/>
      <c r="E280" s="16"/>
      <c r="F280" s="4"/>
      <c r="G280" s="4"/>
      <c r="H280" s="4"/>
      <c r="I280" s="4"/>
      <c r="J280" s="4"/>
      <c r="K280" s="32"/>
      <c r="L280" s="4"/>
      <c r="M280" s="4"/>
      <c r="N280" s="4"/>
      <c r="O280" s="4"/>
      <c r="P280" s="4"/>
      <c r="Q280" s="4"/>
      <c r="R280" s="4"/>
      <c r="S280" s="4"/>
      <c r="T280" s="4"/>
      <c r="U280" s="4"/>
      <c r="V280" s="4"/>
      <c r="W280" s="4"/>
      <c r="X280" s="4"/>
    </row>
    <row r="281" spans="1:24" ht="15.75" customHeight="1">
      <c r="A281" s="16"/>
      <c r="B281" s="16"/>
      <c r="C281" s="16"/>
      <c r="D281" s="17"/>
      <c r="E281" s="16"/>
      <c r="F281" s="4"/>
      <c r="G281" s="4"/>
      <c r="H281" s="4"/>
      <c r="I281" s="4"/>
      <c r="J281" s="4"/>
      <c r="K281" s="32"/>
      <c r="L281" s="4"/>
      <c r="M281" s="4"/>
      <c r="N281" s="4"/>
      <c r="O281" s="4"/>
      <c r="P281" s="4"/>
      <c r="Q281" s="4"/>
      <c r="R281" s="4"/>
      <c r="S281" s="4"/>
      <c r="T281" s="4"/>
      <c r="U281" s="4"/>
      <c r="V281" s="4"/>
      <c r="W281" s="4"/>
      <c r="X281" s="4"/>
    </row>
    <row r="282" spans="1:24" ht="15.75" customHeight="1">
      <c r="A282" s="16"/>
      <c r="B282" s="16"/>
      <c r="C282" s="16"/>
      <c r="D282" s="17"/>
      <c r="E282" s="16"/>
      <c r="F282" s="4"/>
      <c r="G282" s="4"/>
      <c r="H282" s="4"/>
      <c r="I282" s="4"/>
      <c r="J282" s="4"/>
      <c r="K282" s="32"/>
      <c r="L282" s="4"/>
      <c r="M282" s="4"/>
      <c r="N282" s="4"/>
      <c r="O282" s="4"/>
      <c r="P282" s="4"/>
      <c r="Q282" s="4"/>
      <c r="R282" s="4"/>
      <c r="S282" s="4"/>
      <c r="T282" s="4"/>
      <c r="U282" s="4"/>
      <c r="V282" s="4"/>
      <c r="W282" s="4"/>
      <c r="X282" s="4"/>
    </row>
    <row r="283" spans="1:24" ht="15.75" customHeight="1">
      <c r="A283" s="16"/>
      <c r="B283" s="16"/>
      <c r="C283" s="16"/>
      <c r="D283" s="17"/>
      <c r="E283" s="16"/>
      <c r="F283" s="4"/>
      <c r="G283" s="4"/>
      <c r="H283" s="4"/>
      <c r="I283" s="4"/>
      <c r="J283" s="4"/>
      <c r="K283" s="32"/>
      <c r="L283" s="4"/>
      <c r="M283" s="4"/>
      <c r="N283" s="4"/>
      <c r="O283" s="4"/>
      <c r="P283" s="4"/>
      <c r="Q283" s="4"/>
      <c r="R283" s="4"/>
      <c r="S283" s="4"/>
      <c r="T283" s="4"/>
      <c r="U283" s="4"/>
      <c r="V283" s="4"/>
      <c r="W283" s="4"/>
      <c r="X283" s="4"/>
    </row>
    <row r="284" spans="1:24" ht="15.75" customHeight="1">
      <c r="A284" s="16"/>
      <c r="B284" s="16"/>
      <c r="C284" s="16"/>
      <c r="D284" s="17"/>
      <c r="E284" s="16"/>
      <c r="F284" s="4"/>
      <c r="G284" s="4"/>
      <c r="H284" s="4"/>
      <c r="I284" s="4"/>
      <c r="J284" s="4"/>
      <c r="K284" s="32"/>
      <c r="L284" s="4"/>
      <c r="M284" s="4"/>
      <c r="N284" s="4"/>
      <c r="O284" s="4"/>
      <c r="P284" s="4"/>
      <c r="Q284" s="4"/>
      <c r="R284" s="4"/>
      <c r="S284" s="4"/>
      <c r="T284" s="4"/>
      <c r="U284" s="4"/>
      <c r="V284" s="4"/>
      <c r="W284" s="4"/>
      <c r="X284" s="4"/>
    </row>
    <row r="285" spans="1:24" ht="15.75" customHeight="1">
      <c r="A285" s="16"/>
      <c r="B285" s="16"/>
      <c r="C285" s="16"/>
      <c r="D285" s="17"/>
      <c r="E285" s="16"/>
      <c r="F285" s="4"/>
      <c r="G285" s="4"/>
      <c r="H285" s="4"/>
      <c r="I285" s="4"/>
      <c r="J285" s="4"/>
      <c r="K285" s="32"/>
      <c r="L285" s="4"/>
      <c r="M285" s="4"/>
      <c r="N285" s="4"/>
      <c r="O285" s="4"/>
      <c r="P285" s="4"/>
      <c r="Q285" s="4"/>
      <c r="R285" s="4"/>
      <c r="S285" s="4"/>
      <c r="T285" s="4"/>
      <c r="U285" s="4"/>
      <c r="V285" s="4"/>
      <c r="W285" s="4"/>
      <c r="X285" s="4"/>
    </row>
    <row r="286" spans="1:24" ht="15.75" customHeight="1">
      <c r="A286" s="16"/>
      <c r="B286" s="16"/>
      <c r="C286" s="16"/>
      <c r="D286" s="17"/>
      <c r="E286" s="16"/>
      <c r="F286" s="4"/>
      <c r="G286" s="4"/>
      <c r="H286" s="4"/>
      <c r="I286" s="4"/>
      <c r="J286" s="4"/>
      <c r="K286" s="32"/>
      <c r="L286" s="4"/>
      <c r="M286" s="4"/>
      <c r="N286" s="4"/>
      <c r="O286" s="4"/>
      <c r="P286" s="4"/>
      <c r="Q286" s="4"/>
      <c r="R286" s="4"/>
      <c r="S286" s="4"/>
      <c r="T286" s="4"/>
      <c r="U286" s="4"/>
      <c r="V286" s="4"/>
      <c r="W286" s="4"/>
      <c r="X286" s="4"/>
    </row>
    <row r="287" spans="1:24" ht="15.75" customHeight="1">
      <c r="A287" s="16"/>
      <c r="B287" s="16"/>
      <c r="C287" s="16"/>
      <c r="D287" s="17"/>
      <c r="E287" s="16"/>
      <c r="F287" s="4"/>
      <c r="G287" s="4"/>
      <c r="H287" s="4"/>
      <c r="I287" s="4"/>
      <c r="J287" s="4"/>
      <c r="K287" s="32"/>
      <c r="L287" s="4"/>
      <c r="M287" s="4"/>
      <c r="N287" s="4"/>
      <c r="O287" s="4"/>
      <c r="P287" s="4"/>
      <c r="Q287" s="4"/>
      <c r="R287" s="4"/>
      <c r="S287" s="4"/>
      <c r="T287" s="4"/>
      <c r="U287" s="4"/>
      <c r="V287" s="4"/>
      <c r="W287" s="4"/>
      <c r="X287" s="4"/>
    </row>
    <row r="288" spans="1:24" ht="15.75" customHeight="1">
      <c r="A288" s="16"/>
      <c r="B288" s="16"/>
      <c r="C288" s="16"/>
      <c r="D288" s="17"/>
      <c r="E288" s="16"/>
      <c r="F288" s="4"/>
      <c r="G288" s="4"/>
      <c r="H288" s="4"/>
      <c r="I288" s="4"/>
      <c r="J288" s="4"/>
      <c r="K288" s="32"/>
      <c r="L288" s="4"/>
      <c r="M288" s="4"/>
      <c r="N288" s="4"/>
      <c r="O288" s="4"/>
      <c r="P288" s="4"/>
      <c r="Q288" s="4"/>
      <c r="R288" s="4"/>
      <c r="S288" s="4"/>
      <c r="T288" s="4"/>
      <c r="U288" s="4"/>
      <c r="V288" s="4"/>
      <c r="W288" s="4"/>
      <c r="X288" s="4"/>
    </row>
    <row r="289" spans="1:24" ht="15.75" customHeight="1">
      <c r="A289" s="16"/>
      <c r="B289" s="16"/>
      <c r="C289" s="16"/>
      <c r="D289" s="17"/>
      <c r="E289" s="16"/>
      <c r="F289" s="4"/>
      <c r="G289" s="4"/>
      <c r="H289" s="4"/>
      <c r="I289" s="4"/>
      <c r="J289" s="4"/>
      <c r="K289" s="32"/>
      <c r="L289" s="4"/>
      <c r="M289" s="4"/>
      <c r="N289" s="4"/>
      <c r="O289" s="4"/>
      <c r="P289" s="4"/>
      <c r="Q289" s="4"/>
      <c r="R289" s="4"/>
      <c r="S289" s="4"/>
      <c r="T289" s="4"/>
      <c r="U289" s="4"/>
      <c r="V289" s="4"/>
      <c r="W289" s="4"/>
      <c r="X289" s="4"/>
    </row>
    <row r="290" spans="1:24" ht="15.75" customHeight="1">
      <c r="A290" s="16"/>
      <c r="B290" s="16"/>
      <c r="C290" s="16"/>
      <c r="D290" s="17"/>
      <c r="E290" s="16"/>
      <c r="F290" s="4"/>
      <c r="G290" s="4"/>
      <c r="H290" s="4"/>
      <c r="I290" s="4"/>
      <c r="J290" s="4"/>
      <c r="K290" s="32"/>
      <c r="L290" s="4"/>
      <c r="M290" s="4"/>
      <c r="N290" s="4"/>
      <c r="O290" s="4"/>
      <c r="P290" s="4"/>
      <c r="Q290" s="4"/>
      <c r="R290" s="4"/>
      <c r="S290" s="4"/>
      <c r="T290" s="4"/>
      <c r="U290" s="4"/>
      <c r="V290" s="4"/>
      <c r="W290" s="4"/>
      <c r="X290" s="4"/>
    </row>
    <row r="291" spans="1:24" ht="15.75" customHeight="1">
      <c r="A291" s="16"/>
      <c r="B291" s="16"/>
      <c r="C291" s="16"/>
      <c r="D291" s="17"/>
      <c r="E291" s="16"/>
      <c r="F291" s="4"/>
      <c r="G291" s="4"/>
      <c r="H291" s="4"/>
      <c r="I291" s="4"/>
      <c r="J291" s="4"/>
      <c r="K291" s="32"/>
      <c r="L291" s="4"/>
      <c r="M291" s="4"/>
      <c r="N291" s="4"/>
      <c r="O291" s="4"/>
      <c r="P291" s="4"/>
      <c r="Q291" s="4"/>
      <c r="R291" s="4"/>
      <c r="S291" s="4"/>
      <c r="T291" s="4"/>
      <c r="U291" s="4"/>
      <c r="V291" s="4"/>
      <c r="W291" s="4"/>
      <c r="X291" s="4"/>
    </row>
    <row r="292" spans="1:24" ht="15.75" customHeight="1">
      <c r="A292" s="16"/>
      <c r="B292" s="16"/>
      <c r="C292" s="16"/>
      <c r="D292" s="17"/>
      <c r="E292" s="16"/>
      <c r="F292" s="4"/>
      <c r="G292" s="4"/>
      <c r="H292" s="4"/>
      <c r="I292" s="4"/>
      <c r="J292" s="4"/>
      <c r="K292" s="32"/>
      <c r="L292" s="4"/>
      <c r="M292" s="4"/>
      <c r="N292" s="4"/>
      <c r="O292" s="4"/>
      <c r="P292" s="4"/>
      <c r="Q292" s="4"/>
      <c r="R292" s="4"/>
      <c r="S292" s="4"/>
      <c r="T292" s="4"/>
      <c r="U292" s="4"/>
      <c r="V292" s="4"/>
      <c r="W292" s="4"/>
      <c r="X292" s="4"/>
    </row>
    <row r="293" spans="1:24" ht="15.75" customHeight="1">
      <c r="A293" s="16"/>
      <c r="B293" s="16"/>
      <c r="C293" s="16"/>
      <c r="D293" s="17"/>
      <c r="E293" s="16"/>
      <c r="F293" s="4"/>
      <c r="G293" s="4"/>
      <c r="H293" s="4"/>
      <c r="I293" s="4"/>
      <c r="J293" s="4"/>
      <c r="K293" s="32"/>
      <c r="L293" s="4"/>
      <c r="M293" s="4"/>
      <c r="N293" s="4"/>
      <c r="O293" s="4"/>
      <c r="P293" s="4"/>
      <c r="Q293" s="4"/>
      <c r="R293" s="4"/>
      <c r="S293" s="4"/>
      <c r="T293" s="4"/>
      <c r="U293" s="4"/>
      <c r="V293" s="4"/>
      <c r="W293" s="4"/>
      <c r="X293" s="4"/>
    </row>
    <row r="294" spans="1:24" ht="15.75" customHeight="1">
      <c r="A294" s="16"/>
      <c r="B294" s="16"/>
      <c r="C294" s="16"/>
      <c r="D294" s="17"/>
      <c r="E294" s="16"/>
      <c r="F294" s="4"/>
      <c r="G294" s="4"/>
      <c r="H294" s="4"/>
      <c r="I294" s="4"/>
      <c r="J294" s="4"/>
      <c r="K294" s="32"/>
      <c r="L294" s="4"/>
      <c r="M294" s="4"/>
      <c r="N294" s="4"/>
      <c r="O294" s="4"/>
      <c r="P294" s="4"/>
      <c r="Q294" s="4"/>
      <c r="R294" s="4"/>
      <c r="S294" s="4"/>
      <c r="T294" s="4"/>
      <c r="U294" s="4"/>
      <c r="V294" s="4"/>
      <c r="W294" s="4"/>
      <c r="X294" s="4"/>
    </row>
    <row r="295" spans="1:24" ht="15.75" customHeight="1">
      <c r="A295" s="16"/>
      <c r="B295" s="16"/>
      <c r="C295" s="16"/>
      <c r="D295" s="17"/>
      <c r="E295" s="16"/>
      <c r="F295" s="4"/>
      <c r="G295" s="4"/>
      <c r="H295" s="4"/>
      <c r="I295" s="4"/>
      <c r="J295" s="4"/>
      <c r="K295" s="32"/>
      <c r="L295" s="4"/>
      <c r="M295" s="4"/>
      <c r="N295" s="4"/>
      <c r="O295" s="4"/>
      <c r="P295" s="4"/>
      <c r="Q295" s="4"/>
      <c r="R295" s="4"/>
      <c r="S295" s="4"/>
      <c r="T295" s="4"/>
      <c r="U295" s="4"/>
      <c r="V295" s="4"/>
      <c r="W295" s="4"/>
      <c r="X295" s="4"/>
    </row>
    <row r="296" spans="1:24" ht="15.75" customHeight="1">
      <c r="A296" s="16"/>
      <c r="B296" s="16"/>
      <c r="C296" s="16"/>
      <c r="D296" s="17"/>
      <c r="E296" s="16"/>
      <c r="F296" s="4"/>
      <c r="G296" s="4"/>
      <c r="H296" s="4"/>
      <c r="I296" s="4"/>
      <c r="J296" s="4"/>
      <c r="K296" s="32"/>
      <c r="L296" s="4"/>
      <c r="M296" s="4"/>
      <c r="N296" s="4"/>
      <c r="O296" s="4"/>
      <c r="P296" s="4"/>
      <c r="Q296" s="4"/>
      <c r="R296" s="4"/>
      <c r="S296" s="4"/>
      <c r="T296" s="4"/>
      <c r="U296" s="4"/>
      <c r="V296" s="4"/>
      <c r="W296" s="4"/>
      <c r="X296" s="4"/>
    </row>
    <row r="297" spans="1:24" ht="15.75" customHeight="1">
      <c r="A297" s="16"/>
      <c r="B297" s="16"/>
      <c r="C297" s="16"/>
      <c r="D297" s="17"/>
      <c r="E297" s="16"/>
      <c r="F297" s="4"/>
      <c r="G297" s="4"/>
      <c r="H297" s="4"/>
      <c r="I297" s="4"/>
      <c r="J297" s="4"/>
      <c r="K297" s="32"/>
      <c r="L297" s="4"/>
      <c r="M297" s="4"/>
      <c r="N297" s="4"/>
      <c r="O297" s="4"/>
      <c r="P297" s="4"/>
      <c r="Q297" s="4"/>
      <c r="R297" s="4"/>
      <c r="S297" s="4"/>
      <c r="T297" s="4"/>
      <c r="U297" s="4"/>
      <c r="V297" s="4"/>
      <c r="W297" s="4"/>
      <c r="X297" s="4"/>
    </row>
    <row r="298" spans="1:24" ht="15.75" customHeight="1">
      <c r="A298" s="16"/>
      <c r="B298" s="16"/>
      <c r="C298" s="16"/>
      <c r="D298" s="17"/>
      <c r="E298" s="16"/>
      <c r="F298" s="4"/>
      <c r="G298" s="4"/>
      <c r="H298" s="4"/>
      <c r="I298" s="4"/>
      <c r="J298" s="4"/>
      <c r="K298" s="32"/>
      <c r="L298" s="4"/>
      <c r="M298" s="4"/>
      <c r="N298" s="4"/>
      <c r="O298" s="4"/>
      <c r="P298" s="4"/>
      <c r="Q298" s="4"/>
      <c r="R298" s="4"/>
      <c r="S298" s="4"/>
      <c r="T298" s="4"/>
      <c r="U298" s="4"/>
      <c r="V298" s="4"/>
      <c r="W298" s="4"/>
      <c r="X298" s="4"/>
    </row>
    <row r="299" spans="1:24" ht="15.75" customHeight="1">
      <c r="A299" s="16"/>
      <c r="B299" s="16"/>
      <c r="C299" s="16"/>
      <c r="D299" s="17"/>
      <c r="E299" s="16"/>
      <c r="F299" s="4"/>
      <c r="G299" s="4"/>
      <c r="H299" s="4"/>
      <c r="I299" s="4"/>
      <c r="J299" s="4"/>
      <c r="K299" s="32"/>
      <c r="L299" s="4"/>
      <c r="M299" s="4"/>
      <c r="N299" s="4"/>
      <c r="O299" s="4"/>
      <c r="P299" s="4"/>
      <c r="Q299" s="4"/>
      <c r="R299" s="4"/>
      <c r="S299" s="4"/>
      <c r="T299" s="4"/>
      <c r="U299" s="4"/>
      <c r="V299" s="4"/>
      <c r="W299" s="4"/>
      <c r="X299" s="4"/>
    </row>
    <row r="300" spans="1:24" ht="15.75" customHeight="1">
      <c r="A300" s="16"/>
      <c r="B300" s="16"/>
      <c r="C300" s="16"/>
      <c r="D300" s="17"/>
      <c r="E300" s="16"/>
      <c r="F300" s="4"/>
      <c r="G300" s="4"/>
      <c r="H300" s="4"/>
      <c r="I300" s="4"/>
      <c r="J300" s="4"/>
      <c r="K300" s="32"/>
      <c r="L300" s="4"/>
      <c r="M300" s="4"/>
      <c r="N300" s="4"/>
      <c r="O300" s="4"/>
      <c r="P300" s="4"/>
      <c r="Q300" s="4"/>
      <c r="R300" s="4"/>
      <c r="S300" s="4"/>
      <c r="T300" s="4"/>
      <c r="U300" s="4"/>
      <c r="V300" s="4"/>
      <c r="W300" s="4"/>
      <c r="X300" s="4"/>
    </row>
    <row r="301" spans="1:24" ht="15.75" customHeight="1">
      <c r="A301" s="16"/>
      <c r="B301" s="16"/>
      <c r="C301" s="16"/>
      <c r="D301" s="17"/>
      <c r="E301" s="16"/>
      <c r="F301" s="4"/>
      <c r="G301" s="4"/>
      <c r="H301" s="4"/>
      <c r="I301" s="4"/>
      <c r="J301" s="4"/>
      <c r="K301" s="32"/>
      <c r="L301" s="4"/>
      <c r="M301" s="4"/>
      <c r="N301" s="4"/>
      <c r="O301" s="4"/>
      <c r="P301" s="4"/>
      <c r="Q301" s="4"/>
      <c r="R301" s="4"/>
      <c r="S301" s="4"/>
      <c r="T301" s="4"/>
      <c r="U301" s="4"/>
      <c r="V301" s="4"/>
      <c r="W301" s="4"/>
      <c r="X301" s="4"/>
    </row>
    <row r="302" spans="1:24" ht="15.75" customHeight="1">
      <c r="A302" s="16"/>
      <c r="B302" s="16"/>
      <c r="C302" s="16"/>
      <c r="D302" s="17"/>
      <c r="E302" s="16"/>
      <c r="F302" s="4"/>
      <c r="G302" s="4"/>
      <c r="H302" s="4"/>
      <c r="I302" s="4"/>
      <c r="J302" s="4"/>
      <c r="K302" s="32"/>
      <c r="L302" s="4"/>
      <c r="M302" s="4"/>
      <c r="N302" s="4"/>
      <c r="O302" s="4"/>
      <c r="P302" s="4"/>
      <c r="Q302" s="4"/>
      <c r="R302" s="4"/>
      <c r="S302" s="4"/>
      <c r="T302" s="4"/>
      <c r="U302" s="4"/>
      <c r="V302" s="4"/>
      <c r="W302" s="4"/>
      <c r="X302" s="4"/>
    </row>
    <row r="303" spans="1:24" ht="15.75" customHeight="1">
      <c r="A303" s="16"/>
      <c r="B303" s="16"/>
      <c r="C303" s="16"/>
      <c r="D303" s="17"/>
      <c r="E303" s="16"/>
      <c r="F303" s="4"/>
      <c r="G303" s="4"/>
      <c r="H303" s="4"/>
      <c r="I303" s="4"/>
      <c r="J303" s="4"/>
      <c r="K303" s="32"/>
      <c r="L303" s="4"/>
      <c r="M303" s="4"/>
      <c r="N303" s="4"/>
      <c r="O303" s="4"/>
      <c r="P303" s="4"/>
      <c r="Q303" s="4"/>
      <c r="R303" s="4"/>
      <c r="S303" s="4"/>
      <c r="T303" s="4"/>
      <c r="U303" s="4"/>
      <c r="V303" s="4"/>
      <c r="W303" s="4"/>
      <c r="X303" s="4"/>
    </row>
    <row r="304" spans="1:24" ht="15.75" customHeight="1">
      <c r="A304" s="16"/>
      <c r="B304" s="16"/>
      <c r="C304" s="16"/>
      <c r="D304" s="17"/>
      <c r="E304" s="16"/>
      <c r="F304" s="4"/>
      <c r="G304" s="4"/>
      <c r="H304" s="4"/>
      <c r="I304" s="4"/>
      <c r="J304" s="4"/>
      <c r="K304" s="32"/>
      <c r="L304" s="4"/>
      <c r="M304" s="4"/>
      <c r="N304" s="4"/>
      <c r="O304" s="4"/>
      <c r="P304" s="4"/>
      <c r="Q304" s="4"/>
      <c r="R304" s="4"/>
      <c r="S304" s="4"/>
      <c r="T304" s="4"/>
      <c r="U304" s="4"/>
      <c r="V304" s="4"/>
      <c r="W304" s="4"/>
      <c r="X304" s="4"/>
    </row>
    <row r="305" spans="1:24" ht="15.75" customHeight="1">
      <c r="A305" s="16"/>
      <c r="B305" s="16"/>
      <c r="C305" s="16"/>
      <c r="D305" s="17"/>
      <c r="E305" s="16"/>
      <c r="F305" s="4"/>
      <c r="G305" s="4"/>
      <c r="H305" s="4"/>
      <c r="I305" s="4"/>
      <c r="J305" s="4"/>
      <c r="K305" s="32"/>
      <c r="L305" s="4"/>
      <c r="M305" s="4"/>
      <c r="N305" s="4"/>
      <c r="O305" s="4"/>
      <c r="P305" s="4"/>
      <c r="Q305" s="4"/>
      <c r="R305" s="4"/>
      <c r="S305" s="4"/>
      <c r="T305" s="4"/>
      <c r="U305" s="4"/>
      <c r="V305" s="4"/>
      <c r="W305" s="4"/>
      <c r="X305" s="4"/>
    </row>
    <row r="306" spans="1:24" ht="15.75" customHeight="1">
      <c r="A306" s="16"/>
      <c r="B306" s="16"/>
      <c r="C306" s="16"/>
      <c r="D306" s="17"/>
      <c r="E306" s="16"/>
      <c r="F306" s="4"/>
      <c r="G306" s="4"/>
      <c r="H306" s="4"/>
      <c r="I306" s="4"/>
      <c r="J306" s="4"/>
      <c r="K306" s="32"/>
      <c r="L306" s="4"/>
      <c r="M306" s="4"/>
      <c r="N306" s="4"/>
      <c r="O306" s="4"/>
      <c r="P306" s="4"/>
      <c r="Q306" s="4"/>
      <c r="R306" s="4"/>
      <c r="S306" s="4"/>
      <c r="T306" s="4"/>
      <c r="U306" s="4"/>
      <c r="V306" s="4"/>
      <c r="W306" s="4"/>
      <c r="X306" s="4"/>
    </row>
    <row r="307" spans="1:24" ht="15.75" customHeight="1">
      <c r="A307" s="16"/>
      <c r="B307" s="16"/>
      <c r="C307" s="16"/>
      <c r="D307" s="17"/>
      <c r="E307" s="16"/>
      <c r="F307" s="4"/>
      <c r="G307" s="4"/>
      <c r="H307" s="4"/>
      <c r="I307" s="4"/>
      <c r="J307" s="4"/>
      <c r="K307" s="32"/>
      <c r="L307" s="4"/>
      <c r="M307" s="4"/>
      <c r="N307" s="4"/>
      <c r="O307" s="4"/>
      <c r="P307" s="4"/>
      <c r="Q307" s="4"/>
      <c r="R307" s="4"/>
      <c r="S307" s="4"/>
      <c r="T307" s="4"/>
      <c r="U307" s="4"/>
      <c r="V307" s="4"/>
      <c r="W307" s="4"/>
      <c r="X307" s="4"/>
    </row>
    <row r="308" spans="1:24" ht="15.75" customHeight="1">
      <c r="A308" s="16"/>
      <c r="B308" s="16"/>
      <c r="C308" s="16"/>
      <c r="D308" s="17"/>
      <c r="E308" s="16"/>
      <c r="F308" s="4"/>
      <c r="G308" s="4"/>
      <c r="H308" s="4"/>
      <c r="I308" s="4"/>
      <c r="J308" s="4"/>
      <c r="K308" s="32"/>
      <c r="L308" s="4"/>
      <c r="M308" s="4"/>
      <c r="N308" s="4"/>
      <c r="O308" s="4"/>
      <c r="P308" s="4"/>
      <c r="Q308" s="4"/>
      <c r="R308" s="4"/>
      <c r="S308" s="4"/>
      <c r="T308" s="4"/>
      <c r="U308" s="4"/>
      <c r="V308" s="4"/>
      <c r="W308" s="4"/>
      <c r="X308" s="4"/>
    </row>
    <row r="309" spans="1:24" ht="15.75" customHeight="1">
      <c r="A309" s="16"/>
      <c r="B309" s="16"/>
      <c r="C309" s="16"/>
      <c r="D309" s="17"/>
      <c r="E309" s="16"/>
      <c r="F309" s="4"/>
      <c r="G309" s="4"/>
      <c r="H309" s="4"/>
      <c r="I309" s="4"/>
      <c r="J309" s="4"/>
      <c r="K309" s="32"/>
      <c r="L309" s="4"/>
      <c r="M309" s="4"/>
      <c r="N309" s="4"/>
      <c r="O309" s="4"/>
      <c r="P309" s="4"/>
      <c r="Q309" s="4"/>
      <c r="R309" s="4"/>
      <c r="S309" s="4"/>
      <c r="T309" s="4"/>
      <c r="U309" s="4"/>
      <c r="V309" s="4"/>
      <c r="W309" s="4"/>
      <c r="X309" s="4"/>
    </row>
    <row r="310" spans="1:24" ht="15.75" customHeight="1">
      <c r="A310" s="16"/>
      <c r="B310" s="16"/>
      <c r="C310" s="16"/>
      <c r="D310" s="17"/>
      <c r="E310" s="16"/>
      <c r="F310" s="4"/>
      <c r="G310" s="4"/>
      <c r="H310" s="4"/>
      <c r="I310" s="4"/>
      <c r="J310" s="4"/>
      <c r="K310" s="32"/>
      <c r="L310" s="4"/>
      <c r="M310" s="4"/>
      <c r="N310" s="4"/>
      <c r="O310" s="4"/>
      <c r="P310" s="4"/>
      <c r="Q310" s="4"/>
      <c r="R310" s="4"/>
      <c r="S310" s="4"/>
      <c r="T310" s="4"/>
      <c r="U310" s="4"/>
      <c r="V310" s="4"/>
      <c r="W310" s="4"/>
      <c r="X310" s="4"/>
    </row>
    <row r="311" spans="1:24" ht="15.75" customHeight="1">
      <c r="A311" s="16"/>
      <c r="B311" s="16"/>
      <c r="C311" s="16"/>
      <c r="D311" s="17"/>
      <c r="E311" s="16"/>
      <c r="F311" s="4"/>
      <c r="G311" s="4"/>
      <c r="H311" s="4"/>
      <c r="I311" s="4"/>
      <c r="J311" s="4"/>
      <c r="K311" s="32"/>
      <c r="L311" s="4"/>
      <c r="M311" s="4"/>
      <c r="N311" s="4"/>
      <c r="O311" s="4"/>
      <c r="P311" s="4"/>
      <c r="Q311" s="4"/>
      <c r="R311" s="4"/>
      <c r="S311" s="4"/>
      <c r="T311" s="4"/>
      <c r="U311" s="4"/>
      <c r="V311" s="4"/>
      <c r="W311" s="4"/>
      <c r="X311" s="4"/>
    </row>
    <row r="312" spans="1:24" ht="15.75" customHeight="1">
      <c r="A312" s="16"/>
      <c r="B312" s="16"/>
      <c r="C312" s="16"/>
      <c r="D312" s="17"/>
      <c r="E312" s="16"/>
      <c r="F312" s="4"/>
      <c r="G312" s="4"/>
      <c r="H312" s="4"/>
      <c r="I312" s="4"/>
      <c r="J312" s="4"/>
      <c r="K312" s="32"/>
      <c r="L312" s="4"/>
      <c r="M312" s="4"/>
      <c r="N312" s="4"/>
      <c r="O312" s="4"/>
      <c r="P312" s="4"/>
      <c r="Q312" s="4"/>
      <c r="R312" s="4"/>
      <c r="S312" s="4"/>
      <c r="T312" s="4"/>
      <c r="U312" s="4"/>
      <c r="V312" s="4"/>
      <c r="W312" s="4"/>
      <c r="X312" s="4"/>
    </row>
    <row r="313" spans="1:24" ht="15.75" customHeight="1">
      <c r="A313" s="16"/>
      <c r="B313" s="16"/>
      <c r="C313" s="16"/>
      <c r="D313" s="17"/>
      <c r="E313" s="16"/>
      <c r="F313" s="4"/>
      <c r="G313" s="4"/>
      <c r="H313" s="4"/>
      <c r="I313" s="4"/>
      <c r="J313" s="4"/>
      <c r="K313" s="32"/>
      <c r="L313" s="4"/>
      <c r="M313" s="4"/>
      <c r="N313" s="4"/>
      <c r="O313" s="4"/>
      <c r="P313" s="4"/>
      <c r="Q313" s="4"/>
      <c r="R313" s="4"/>
      <c r="S313" s="4"/>
      <c r="T313" s="4"/>
      <c r="U313" s="4"/>
      <c r="V313" s="4"/>
      <c r="W313" s="4"/>
      <c r="X313" s="4"/>
    </row>
    <row r="314" spans="1:24" ht="15.75" customHeight="1">
      <c r="A314" s="16"/>
      <c r="B314" s="16"/>
      <c r="C314" s="16"/>
      <c r="D314" s="17"/>
      <c r="E314" s="16"/>
      <c r="F314" s="4"/>
      <c r="G314" s="4"/>
      <c r="H314" s="4"/>
      <c r="I314" s="4"/>
      <c r="J314" s="4"/>
      <c r="K314" s="32"/>
      <c r="L314" s="4"/>
      <c r="M314" s="4"/>
      <c r="N314" s="4"/>
      <c r="O314" s="4"/>
      <c r="P314" s="4"/>
      <c r="Q314" s="4"/>
      <c r="R314" s="4"/>
      <c r="S314" s="4"/>
      <c r="T314" s="4"/>
      <c r="U314" s="4"/>
      <c r="V314" s="4"/>
      <c r="W314" s="4"/>
      <c r="X314" s="4"/>
    </row>
    <row r="315" spans="1:24" ht="15.75" customHeight="1">
      <c r="A315" s="16"/>
      <c r="B315" s="16"/>
      <c r="C315" s="16"/>
      <c r="D315" s="17"/>
      <c r="E315" s="16"/>
      <c r="F315" s="4"/>
      <c r="G315" s="4"/>
      <c r="H315" s="4"/>
      <c r="I315" s="4"/>
      <c r="J315" s="4"/>
      <c r="K315" s="32"/>
      <c r="L315" s="4"/>
      <c r="M315" s="4"/>
      <c r="N315" s="4"/>
      <c r="O315" s="4"/>
      <c r="P315" s="4"/>
      <c r="Q315" s="4"/>
      <c r="R315" s="4"/>
      <c r="S315" s="4"/>
      <c r="T315" s="4"/>
      <c r="U315" s="4"/>
      <c r="V315" s="4"/>
      <c r="W315" s="4"/>
      <c r="X315" s="4"/>
    </row>
    <row r="316" spans="1:24" ht="15.75" customHeight="1">
      <c r="A316" s="16"/>
      <c r="B316" s="16"/>
      <c r="C316" s="16"/>
      <c r="D316" s="17"/>
      <c r="E316" s="16"/>
      <c r="F316" s="4"/>
      <c r="G316" s="4"/>
      <c r="H316" s="4"/>
      <c r="I316" s="4"/>
      <c r="J316" s="4"/>
      <c r="K316" s="32"/>
      <c r="L316" s="4"/>
      <c r="M316" s="4"/>
      <c r="N316" s="4"/>
      <c r="O316" s="4"/>
      <c r="P316" s="4"/>
      <c r="Q316" s="4"/>
      <c r="R316" s="4"/>
      <c r="S316" s="4"/>
      <c r="T316" s="4"/>
      <c r="U316" s="4"/>
      <c r="V316" s="4"/>
      <c r="W316" s="4"/>
      <c r="X316" s="4"/>
    </row>
    <row r="317" spans="1:24" ht="15.75" customHeight="1">
      <c r="A317" s="16"/>
      <c r="B317" s="16"/>
      <c r="C317" s="16"/>
      <c r="D317" s="17"/>
      <c r="E317" s="16"/>
      <c r="F317" s="4"/>
      <c r="G317" s="4"/>
      <c r="H317" s="4"/>
      <c r="I317" s="4"/>
      <c r="J317" s="4"/>
      <c r="K317" s="32"/>
      <c r="L317" s="4"/>
      <c r="M317" s="4"/>
      <c r="N317" s="4"/>
      <c r="O317" s="4"/>
      <c r="P317" s="4"/>
      <c r="Q317" s="4"/>
      <c r="R317" s="4"/>
      <c r="S317" s="4"/>
      <c r="T317" s="4"/>
      <c r="U317" s="4"/>
      <c r="V317" s="4"/>
      <c r="W317" s="4"/>
      <c r="X317" s="4"/>
    </row>
    <row r="318" spans="1:24" ht="15.75" customHeight="1">
      <c r="A318" s="16"/>
      <c r="B318" s="16"/>
      <c r="C318" s="16"/>
      <c r="D318" s="17"/>
      <c r="E318" s="16"/>
      <c r="F318" s="4"/>
      <c r="G318" s="4"/>
      <c r="H318" s="4"/>
      <c r="I318" s="4"/>
      <c r="J318" s="4"/>
      <c r="K318" s="32"/>
      <c r="L318" s="4"/>
      <c r="M318" s="4"/>
      <c r="N318" s="4"/>
      <c r="O318" s="4"/>
      <c r="P318" s="4"/>
      <c r="Q318" s="4"/>
      <c r="R318" s="4"/>
      <c r="S318" s="4"/>
      <c r="T318" s="4"/>
      <c r="U318" s="4"/>
      <c r="V318" s="4"/>
      <c r="W318" s="4"/>
      <c r="X318" s="4"/>
    </row>
    <row r="319" spans="1:24" ht="15.75" customHeight="1">
      <c r="A319" s="16"/>
      <c r="B319" s="16"/>
      <c r="C319" s="16"/>
      <c r="D319" s="17"/>
      <c r="E319" s="16"/>
      <c r="F319" s="4"/>
      <c r="G319" s="4"/>
      <c r="H319" s="4"/>
      <c r="I319" s="4"/>
      <c r="J319" s="4"/>
      <c r="K319" s="32"/>
      <c r="L319" s="4"/>
      <c r="M319" s="4"/>
      <c r="N319" s="4"/>
      <c r="O319" s="4"/>
      <c r="P319" s="4"/>
      <c r="Q319" s="4"/>
      <c r="R319" s="4"/>
      <c r="S319" s="4"/>
      <c r="T319" s="4"/>
      <c r="U319" s="4"/>
      <c r="V319" s="4"/>
      <c r="W319" s="4"/>
      <c r="X319" s="4"/>
    </row>
    <row r="320" spans="1:24" ht="15.75" customHeight="1">
      <c r="A320" s="16"/>
      <c r="B320" s="16"/>
      <c r="C320" s="16"/>
      <c r="D320" s="17"/>
      <c r="E320" s="16"/>
      <c r="F320" s="4"/>
      <c r="G320" s="4"/>
      <c r="H320" s="4"/>
      <c r="I320" s="4"/>
      <c r="J320" s="4"/>
      <c r="K320" s="32"/>
      <c r="L320" s="4"/>
      <c r="M320" s="4"/>
      <c r="N320" s="4"/>
      <c r="O320" s="4"/>
      <c r="P320" s="4"/>
      <c r="Q320" s="4"/>
      <c r="R320" s="4"/>
      <c r="S320" s="4"/>
      <c r="T320" s="4"/>
      <c r="U320" s="4"/>
      <c r="V320" s="4"/>
      <c r="W320" s="4"/>
      <c r="X320" s="4"/>
    </row>
    <row r="321" spans="1:24" ht="15.75" customHeight="1">
      <c r="A321" s="16"/>
      <c r="B321" s="16"/>
      <c r="C321" s="16"/>
      <c r="D321" s="17"/>
      <c r="E321" s="16"/>
      <c r="F321" s="4"/>
      <c r="G321" s="4"/>
      <c r="H321" s="4"/>
      <c r="I321" s="4"/>
      <c r="J321" s="4"/>
      <c r="K321" s="32"/>
      <c r="L321" s="4"/>
      <c r="M321" s="4"/>
      <c r="N321" s="4"/>
      <c r="O321" s="4"/>
      <c r="P321" s="4"/>
      <c r="Q321" s="4"/>
      <c r="R321" s="4"/>
      <c r="S321" s="4"/>
      <c r="T321" s="4"/>
      <c r="U321" s="4"/>
      <c r="V321" s="4"/>
      <c r="W321" s="4"/>
      <c r="X321" s="4"/>
    </row>
    <row r="322" spans="1:24" ht="15.75" customHeight="1">
      <c r="A322" s="16"/>
      <c r="B322" s="16"/>
      <c r="C322" s="16"/>
      <c r="D322" s="17"/>
      <c r="E322" s="16"/>
      <c r="F322" s="4"/>
      <c r="G322" s="4"/>
      <c r="H322" s="4"/>
      <c r="I322" s="4"/>
      <c r="J322" s="4"/>
      <c r="K322" s="32"/>
      <c r="L322" s="4"/>
      <c r="M322" s="4"/>
      <c r="N322" s="4"/>
      <c r="O322" s="4"/>
      <c r="P322" s="4"/>
      <c r="Q322" s="4"/>
      <c r="R322" s="4"/>
      <c r="S322" s="4"/>
      <c r="T322" s="4"/>
      <c r="U322" s="4"/>
      <c r="V322" s="4"/>
      <c r="W322" s="4"/>
      <c r="X322" s="4"/>
    </row>
    <row r="323" spans="1:24" ht="15.75" customHeight="1">
      <c r="A323" s="16"/>
      <c r="B323" s="16"/>
      <c r="C323" s="16"/>
      <c r="D323" s="17"/>
      <c r="E323" s="16"/>
      <c r="F323" s="4"/>
      <c r="G323" s="4"/>
      <c r="H323" s="4"/>
      <c r="I323" s="4"/>
      <c r="J323" s="4"/>
      <c r="K323" s="32"/>
      <c r="L323" s="4"/>
      <c r="M323" s="4"/>
      <c r="N323" s="4"/>
      <c r="O323" s="4"/>
      <c r="P323" s="4"/>
      <c r="Q323" s="4"/>
      <c r="R323" s="4"/>
      <c r="S323" s="4"/>
      <c r="T323" s="4"/>
      <c r="U323" s="4"/>
      <c r="V323" s="4"/>
      <c r="W323" s="4"/>
      <c r="X323" s="4"/>
    </row>
    <row r="324" spans="1:24" ht="15.75" customHeight="1">
      <c r="A324" s="16"/>
      <c r="B324" s="16"/>
      <c r="C324" s="16"/>
      <c r="D324" s="17"/>
      <c r="E324" s="16"/>
      <c r="F324" s="4"/>
      <c r="G324" s="4"/>
      <c r="H324" s="4"/>
      <c r="I324" s="4"/>
      <c r="J324" s="4"/>
      <c r="K324" s="32"/>
      <c r="L324" s="4"/>
      <c r="M324" s="4"/>
      <c r="N324" s="4"/>
      <c r="O324" s="4"/>
      <c r="P324" s="4"/>
      <c r="Q324" s="4"/>
      <c r="R324" s="4"/>
      <c r="S324" s="4"/>
      <c r="T324" s="4"/>
      <c r="U324" s="4"/>
      <c r="V324" s="4"/>
      <c r="W324" s="4"/>
      <c r="X324" s="4"/>
    </row>
    <row r="325" spans="1:24" ht="15.75" customHeight="1">
      <c r="A325" s="16"/>
      <c r="B325" s="16"/>
      <c r="C325" s="16"/>
      <c r="D325" s="17"/>
      <c r="E325" s="16"/>
      <c r="F325" s="4"/>
      <c r="G325" s="4"/>
      <c r="H325" s="4"/>
      <c r="I325" s="4"/>
      <c r="J325" s="4"/>
      <c r="K325" s="32"/>
      <c r="L325" s="4"/>
      <c r="M325" s="4"/>
      <c r="N325" s="4"/>
      <c r="O325" s="4"/>
      <c r="P325" s="4"/>
      <c r="Q325" s="4"/>
      <c r="R325" s="4"/>
      <c r="S325" s="4"/>
      <c r="T325" s="4"/>
      <c r="U325" s="4"/>
      <c r="V325" s="4"/>
      <c r="W325" s="4"/>
      <c r="X325" s="4"/>
    </row>
    <row r="326" spans="1:24" ht="15.75" customHeight="1">
      <c r="A326" s="16"/>
      <c r="B326" s="16"/>
      <c r="C326" s="16"/>
      <c r="D326" s="17"/>
      <c r="E326" s="16"/>
      <c r="F326" s="4"/>
      <c r="G326" s="4"/>
      <c r="H326" s="4"/>
      <c r="I326" s="4"/>
      <c r="J326" s="4"/>
      <c r="K326" s="32"/>
      <c r="L326" s="4"/>
      <c r="M326" s="4"/>
      <c r="N326" s="4"/>
      <c r="O326" s="4"/>
      <c r="P326" s="4"/>
      <c r="Q326" s="4"/>
      <c r="R326" s="4"/>
      <c r="S326" s="4"/>
      <c r="T326" s="4"/>
      <c r="U326" s="4"/>
      <c r="V326" s="4"/>
      <c r="W326" s="4"/>
      <c r="X326" s="4"/>
    </row>
    <row r="327" spans="1:24" ht="15.75" customHeight="1">
      <c r="A327" s="16"/>
      <c r="B327" s="16"/>
      <c r="C327" s="16"/>
      <c r="D327" s="17"/>
      <c r="E327" s="16"/>
      <c r="F327" s="4"/>
      <c r="G327" s="4"/>
      <c r="H327" s="4"/>
      <c r="I327" s="4"/>
      <c r="J327" s="4"/>
      <c r="K327" s="32"/>
      <c r="L327" s="4"/>
      <c r="M327" s="4"/>
      <c r="N327" s="4"/>
      <c r="O327" s="4"/>
      <c r="P327" s="4"/>
      <c r="Q327" s="4"/>
      <c r="R327" s="4"/>
      <c r="S327" s="4"/>
      <c r="T327" s="4"/>
      <c r="U327" s="4"/>
      <c r="V327" s="4"/>
      <c r="W327" s="4"/>
      <c r="X327" s="4"/>
    </row>
    <row r="328" spans="1:24" ht="15.75" customHeight="1">
      <c r="A328" s="16"/>
      <c r="B328" s="16"/>
      <c r="C328" s="16"/>
      <c r="D328" s="17"/>
      <c r="E328" s="16"/>
      <c r="F328" s="4"/>
      <c r="G328" s="4"/>
      <c r="H328" s="4"/>
      <c r="I328" s="4"/>
      <c r="J328" s="4"/>
      <c r="K328" s="32"/>
      <c r="L328" s="4"/>
      <c r="M328" s="4"/>
      <c r="N328" s="4"/>
      <c r="O328" s="4"/>
      <c r="P328" s="4"/>
      <c r="Q328" s="4"/>
      <c r="R328" s="4"/>
      <c r="S328" s="4"/>
      <c r="T328" s="4"/>
      <c r="U328" s="4"/>
      <c r="V328" s="4"/>
      <c r="W328" s="4"/>
      <c r="X328" s="4"/>
    </row>
    <row r="329" spans="1:24" ht="15.75" customHeight="1">
      <c r="A329" s="16"/>
      <c r="B329" s="16"/>
      <c r="C329" s="16"/>
      <c r="D329" s="17"/>
      <c r="E329" s="16"/>
      <c r="F329" s="4"/>
      <c r="G329" s="4"/>
      <c r="H329" s="4"/>
      <c r="I329" s="4"/>
      <c r="J329" s="4"/>
      <c r="K329" s="32"/>
      <c r="L329" s="4"/>
      <c r="M329" s="4"/>
      <c r="N329" s="4"/>
      <c r="O329" s="4"/>
      <c r="P329" s="4"/>
      <c r="Q329" s="4"/>
      <c r="R329" s="4"/>
      <c r="S329" s="4"/>
      <c r="T329" s="4"/>
      <c r="U329" s="4"/>
      <c r="V329" s="4"/>
      <c r="W329" s="4"/>
      <c r="X329" s="4"/>
    </row>
    <row r="330" spans="1:24" ht="15.75" customHeight="1">
      <c r="A330" s="16"/>
      <c r="B330" s="16"/>
      <c r="C330" s="16"/>
      <c r="D330" s="17"/>
      <c r="E330" s="16"/>
      <c r="F330" s="4"/>
      <c r="G330" s="4"/>
      <c r="H330" s="4"/>
      <c r="I330" s="4"/>
      <c r="J330" s="4"/>
      <c r="K330" s="32"/>
      <c r="L330" s="4"/>
      <c r="M330" s="4"/>
      <c r="N330" s="4"/>
      <c r="O330" s="4"/>
      <c r="P330" s="4"/>
      <c r="Q330" s="4"/>
      <c r="R330" s="4"/>
      <c r="S330" s="4"/>
      <c r="T330" s="4"/>
      <c r="U330" s="4"/>
      <c r="V330" s="4"/>
      <c r="W330" s="4"/>
      <c r="X330" s="4"/>
    </row>
    <row r="331" spans="1:24" ht="15.75" customHeight="1">
      <c r="A331" s="16"/>
      <c r="B331" s="16"/>
      <c r="C331" s="16"/>
      <c r="D331" s="17"/>
      <c r="E331" s="16"/>
      <c r="F331" s="4"/>
      <c r="G331" s="4"/>
      <c r="H331" s="4"/>
      <c r="I331" s="4"/>
      <c r="J331" s="4"/>
      <c r="K331" s="32"/>
      <c r="L331" s="4"/>
      <c r="M331" s="4"/>
      <c r="N331" s="4"/>
      <c r="O331" s="4"/>
      <c r="P331" s="4"/>
      <c r="Q331" s="4"/>
      <c r="R331" s="4"/>
      <c r="S331" s="4"/>
      <c r="T331" s="4"/>
      <c r="U331" s="4"/>
      <c r="V331" s="4"/>
      <c r="W331" s="4"/>
      <c r="X331" s="4"/>
    </row>
    <row r="332" spans="1:24" ht="15.75" customHeight="1">
      <c r="A332" s="16"/>
      <c r="B332" s="16"/>
      <c r="C332" s="16"/>
      <c r="D332" s="17"/>
      <c r="E332" s="16"/>
      <c r="F332" s="4"/>
      <c r="G332" s="4"/>
      <c r="H332" s="4"/>
      <c r="I332" s="4"/>
      <c r="J332" s="4"/>
      <c r="K332" s="32"/>
      <c r="L332" s="4"/>
      <c r="M332" s="4"/>
      <c r="N332" s="4"/>
      <c r="O332" s="4"/>
      <c r="P332" s="4"/>
      <c r="Q332" s="4"/>
      <c r="R332" s="4"/>
      <c r="S332" s="4"/>
      <c r="T332" s="4"/>
      <c r="U332" s="4"/>
      <c r="V332" s="4"/>
      <c r="W332" s="4"/>
      <c r="X332" s="4"/>
    </row>
    <row r="333" spans="1:24" ht="15.75" customHeight="1">
      <c r="A333" s="16"/>
      <c r="B333" s="16"/>
      <c r="C333" s="16"/>
      <c r="D333" s="17"/>
      <c r="E333" s="16"/>
      <c r="F333" s="4"/>
      <c r="G333" s="4"/>
      <c r="H333" s="4"/>
      <c r="I333" s="4"/>
      <c r="J333" s="4"/>
      <c r="K333" s="32"/>
      <c r="L333" s="4"/>
      <c r="M333" s="4"/>
      <c r="N333" s="4"/>
      <c r="O333" s="4"/>
      <c r="P333" s="4"/>
      <c r="Q333" s="4"/>
      <c r="R333" s="4"/>
      <c r="S333" s="4"/>
      <c r="T333" s="4"/>
      <c r="U333" s="4"/>
      <c r="V333" s="4"/>
      <c r="W333" s="4"/>
      <c r="X333" s="4"/>
    </row>
    <row r="334" spans="1:24" ht="15.75" customHeight="1">
      <c r="A334" s="16"/>
      <c r="B334" s="16"/>
      <c r="C334" s="16"/>
      <c r="D334" s="17"/>
      <c r="E334" s="16"/>
      <c r="F334" s="4"/>
      <c r="G334" s="4"/>
      <c r="H334" s="4"/>
      <c r="I334" s="4"/>
      <c r="J334" s="4"/>
      <c r="K334" s="32"/>
      <c r="L334" s="4"/>
      <c r="M334" s="4"/>
      <c r="N334" s="4"/>
      <c r="O334" s="4"/>
      <c r="P334" s="4"/>
      <c r="Q334" s="4"/>
      <c r="R334" s="4"/>
      <c r="S334" s="4"/>
      <c r="T334" s="4"/>
      <c r="U334" s="4"/>
      <c r="V334" s="4"/>
      <c r="W334" s="4"/>
      <c r="X334" s="4"/>
    </row>
    <row r="335" spans="1:24" ht="15.75" customHeight="1">
      <c r="A335" s="4"/>
      <c r="K335" s="32"/>
    </row>
    <row r="336" spans="1:24" ht="15.75" customHeight="1">
      <c r="A336" s="4"/>
      <c r="K336" s="32"/>
    </row>
    <row r="337" spans="1:11" ht="15.75" customHeight="1">
      <c r="A337" s="4"/>
      <c r="K337" s="32"/>
    </row>
    <row r="338" spans="1:11" ht="15.75" customHeight="1">
      <c r="A338" s="4"/>
      <c r="K338" s="32"/>
    </row>
    <row r="339" spans="1:11" ht="15.75" customHeight="1">
      <c r="A339" s="4"/>
      <c r="K339" s="32"/>
    </row>
    <row r="340" spans="1:11" ht="15.75" customHeight="1">
      <c r="A340" s="4"/>
      <c r="K340" s="32"/>
    </row>
    <row r="341" spans="1:11" ht="15.75" customHeight="1">
      <c r="A341" s="4"/>
      <c r="K341" s="32"/>
    </row>
    <row r="342" spans="1:11" ht="15.75" customHeight="1">
      <c r="A342" s="4"/>
      <c r="K342" s="32"/>
    </row>
    <row r="343" spans="1:11" ht="15.75" customHeight="1">
      <c r="A343" s="4"/>
      <c r="K343" s="32"/>
    </row>
    <row r="344" spans="1:11" ht="15.75" customHeight="1">
      <c r="A344" s="4"/>
      <c r="K344" s="32"/>
    </row>
    <row r="345" spans="1:11" ht="15.75" customHeight="1">
      <c r="A345" s="4"/>
      <c r="K345" s="32"/>
    </row>
    <row r="346" spans="1:11" ht="15.75" customHeight="1">
      <c r="A346" s="4"/>
      <c r="K346" s="32"/>
    </row>
    <row r="347" spans="1:11" ht="15.75" customHeight="1">
      <c r="A347" s="4"/>
      <c r="K347" s="32"/>
    </row>
    <row r="348" spans="1:11" ht="15.75" customHeight="1">
      <c r="A348" s="4"/>
      <c r="K348" s="32"/>
    </row>
    <row r="349" spans="1:11" ht="15.75" customHeight="1">
      <c r="A349" s="4"/>
      <c r="K349" s="32"/>
    </row>
    <row r="350" spans="1:11" ht="15.75" customHeight="1">
      <c r="A350" s="4"/>
      <c r="K350" s="32"/>
    </row>
    <row r="351" spans="1:11" ht="15.75" customHeight="1">
      <c r="A351" s="4"/>
      <c r="K351" s="32"/>
    </row>
    <row r="352" spans="1:11" ht="15.75" customHeight="1">
      <c r="A352" s="4"/>
      <c r="K352" s="32"/>
    </row>
    <row r="353" spans="1:11" ht="15.75" customHeight="1">
      <c r="A353" s="4"/>
      <c r="K353" s="32"/>
    </row>
    <row r="354" spans="1:11" ht="15.75" customHeight="1">
      <c r="A354" s="4"/>
      <c r="K354" s="32"/>
    </row>
    <row r="355" spans="1:11" ht="15.75" customHeight="1">
      <c r="A355" s="4"/>
      <c r="K355" s="32"/>
    </row>
    <row r="356" spans="1:11" ht="15.75" customHeight="1">
      <c r="A356" s="4"/>
      <c r="K356" s="32"/>
    </row>
    <row r="357" spans="1:11" ht="15.75" customHeight="1">
      <c r="A357" s="4"/>
      <c r="K357" s="32"/>
    </row>
    <row r="358" spans="1:11" ht="15.75" customHeight="1">
      <c r="A358" s="4"/>
      <c r="K358" s="32"/>
    </row>
    <row r="359" spans="1:11" ht="15.75" customHeight="1">
      <c r="A359" s="4"/>
      <c r="K359" s="32"/>
    </row>
    <row r="360" spans="1:11" ht="15.75" customHeight="1">
      <c r="A360" s="4"/>
      <c r="K360" s="32"/>
    </row>
    <row r="361" spans="1:11" ht="15.75" customHeight="1">
      <c r="A361" s="4"/>
      <c r="K361" s="32"/>
    </row>
    <row r="362" spans="1:11" ht="15.75" customHeight="1">
      <c r="A362" s="4"/>
      <c r="K362" s="32"/>
    </row>
    <row r="363" spans="1:11" ht="15.75" customHeight="1">
      <c r="A363" s="4"/>
      <c r="K363" s="32"/>
    </row>
    <row r="364" spans="1:11" ht="15.75" customHeight="1">
      <c r="A364" s="4"/>
      <c r="K364" s="32"/>
    </row>
    <row r="365" spans="1:11" ht="15.75" customHeight="1">
      <c r="A365" s="4"/>
      <c r="K365" s="32"/>
    </row>
    <row r="366" spans="1:11" ht="15.75" customHeight="1">
      <c r="A366" s="4"/>
      <c r="K366" s="32"/>
    </row>
    <row r="367" spans="1:11" ht="15.75" customHeight="1">
      <c r="A367" s="4"/>
      <c r="K367" s="32"/>
    </row>
    <row r="368" spans="1:11" ht="15.75" customHeight="1">
      <c r="A368" s="4"/>
      <c r="K368" s="32"/>
    </row>
    <row r="369" spans="1:11" ht="15.75" customHeight="1">
      <c r="A369" s="4"/>
      <c r="K369" s="32"/>
    </row>
    <row r="370" spans="1:11" ht="15.75" customHeight="1">
      <c r="A370" s="4"/>
      <c r="K370" s="32"/>
    </row>
    <row r="371" spans="1:11" ht="15.75" customHeight="1">
      <c r="A371" s="4"/>
      <c r="K371" s="32"/>
    </row>
    <row r="372" spans="1:11" ht="15.75" customHeight="1">
      <c r="A372" s="4"/>
      <c r="K372" s="32"/>
    </row>
    <row r="373" spans="1:11" ht="15.75" customHeight="1">
      <c r="A373" s="4"/>
      <c r="K373" s="32"/>
    </row>
    <row r="374" spans="1:11" ht="15.75" customHeight="1">
      <c r="A374" s="4"/>
      <c r="K374" s="32"/>
    </row>
    <row r="375" spans="1:11" ht="15.75" customHeight="1">
      <c r="A375" s="4"/>
      <c r="K375" s="32"/>
    </row>
    <row r="376" spans="1:11" ht="15.75" customHeight="1">
      <c r="A376" s="4"/>
      <c r="K376" s="32"/>
    </row>
    <row r="377" spans="1:11" ht="15.75" customHeight="1">
      <c r="A377" s="4"/>
      <c r="K377" s="32"/>
    </row>
    <row r="378" spans="1:11" ht="15.75" customHeight="1">
      <c r="A378" s="4"/>
      <c r="K378" s="32"/>
    </row>
    <row r="379" spans="1:11" ht="15.75" customHeight="1">
      <c r="A379" s="4"/>
      <c r="K379" s="32"/>
    </row>
    <row r="380" spans="1:11" ht="15.75" customHeight="1">
      <c r="A380" s="4"/>
      <c r="K380" s="32"/>
    </row>
    <row r="381" spans="1:11" ht="15.75" customHeight="1">
      <c r="A381" s="4"/>
      <c r="K381" s="32"/>
    </row>
    <row r="382" spans="1:11" ht="15.75" customHeight="1">
      <c r="A382" s="4"/>
      <c r="K382" s="32"/>
    </row>
    <row r="383" spans="1:11" ht="15.75" customHeight="1">
      <c r="A383" s="4"/>
      <c r="K383" s="32"/>
    </row>
    <row r="384" spans="1:11" ht="15.75" customHeight="1">
      <c r="A384" s="4"/>
      <c r="K384" s="32"/>
    </row>
    <row r="385" spans="1:11" ht="15.75" customHeight="1">
      <c r="A385" s="4"/>
      <c r="K385" s="32"/>
    </row>
    <row r="386" spans="1:11" ht="15.75" customHeight="1">
      <c r="A386" s="4"/>
      <c r="K386" s="32"/>
    </row>
    <row r="387" spans="1:11" ht="15.75" customHeight="1">
      <c r="A387" s="4"/>
      <c r="K387" s="32"/>
    </row>
    <row r="388" spans="1:11" ht="15.75" customHeight="1">
      <c r="A388" s="4"/>
      <c r="K388" s="32"/>
    </row>
    <row r="389" spans="1:11" ht="15.75" customHeight="1">
      <c r="A389" s="4"/>
      <c r="K389" s="32"/>
    </row>
    <row r="390" spans="1:11" ht="15.75" customHeight="1">
      <c r="A390" s="4"/>
      <c r="K390" s="32"/>
    </row>
    <row r="391" spans="1:11" ht="15.75" customHeight="1">
      <c r="A391" s="4"/>
      <c r="K391" s="32"/>
    </row>
    <row r="392" spans="1:11" ht="15.75" customHeight="1">
      <c r="A392" s="4"/>
      <c r="K392" s="32"/>
    </row>
    <row r="393" spans="1:11" ht="15.75" customHeight="1">
      <c r="A393" s="4"/>
      <c r="K393" s="32"/>
    </row>
    <row r="394" spans="1:11" ht="15.75" customHeight="1">
      <c r="A394" s="4"/>
      <c r="K394" s="32"/>
    </row>
    <row r="395" spans="1:11" ht="15.75" customHeight="1">
      <c r="A395" s="4"/>
      <c r="K395" s="32"/>
    </row>
    <row r="396" spans="1:11" ht="15.75" customHeight="1">
      <c r="A396" s="4"/>
      <c r="K396" s="32"/>
    </row>
    <row r="397" spans="1:11" ht="15.75" customHeight="1">
      <c r="A397" s="4"/>
      <c r="K397" s="32"/>
    </row>
    <row r="398" spans="1:11" ht="15.75" customHeight="1">
      <c r="A398" s="4"/>
      <c r="K398" s="32"/>
    </row>
    <row r="399" spans="1:11" ht="15.75" customHeight="1">
      <c r="A399" s="4"/>
      <c r="K399" s="32"/>
    </row>
    <row r="400" spans="1:11" ht="15.75" customHeight="1">
      <c r="A400" s="4"/>
      <c r="K400" s="32"/>
    </row>
    <row r="401" spans="1:11" ht="15.75" customHeight="1">
      <c r="A401" s="4"/>
      <c r="K401" s="32"/>
    </row>
    <row r="402" spans="1:11" ht="15.75" customHeight="1">
      <c r="A402" s="4"/>
      <c r="K402" s="32"/>
    </row>
    <row r="403" spans="1:11" ht="15.75" customHeight="1">
      <c r="A403" s="4"/>
      <c r="K403" s="32"/>
    </row>
    <row r="404" spans="1:11" ht="15.75" customHeight="1">
      <c r="A404" s="4"/>
      <c r="K404" s="32"/>
    </row>
    <row r="405" spans="1:11" ht="15.75" customHeight="1">
      <c r="A405" s="4"/>
      <c r="K405" s="32"/>
    </row>
    <row r="406" spans="1:11" ht="15.75" customHeight="1">
      <c r="A406" s="4"/>
      <c r="K406" s="32"/>
    </row>
    <row r="407" spans="1:11" ht="15.75" customHeight="1">
      <c r="A407" s="4"/>
      <c r="K407" s="32"/>
    </row>
    <row r="408" spans="1:11" ht="15.75" customHeight="1">
      <c r="A408" s="4"/>
      <c r="K408" s="32"/>
    </row>
    <row r="409" spans="1:11" ht="15.75" customHeight="1">
      <c r="A409" s="4"/>
      <c r="K409" s="32"/>
    </row>
    <row r="410" spans="1:11" ht="15.75" customHeight="1">
      <c r="A410" s="4"/>
      <c r="K410" s="32"/>
    </row>
    <row r="411" spans="1:11" ht="15.75" customHeight="1">
      <c r="A411" s="4"/>
      <c r="K411" s="32"/>
    </row>
    <row r="412" spans="1:11" ht="15.75" customHeight="1">
      <c r="A412" s="4"/>
      <c r="K412" s="32"/>
    </row>
    <row r="413" spans="1:11" ht="15.75" customHeight="1">
      <c r="A413" s="4"/>
      <c r="K413" s="32"/>
    </row>
    <row r="414" spans="1:11" ht="15.75" customHeight="1">
      <c r="A414" s="4"/>
      <c r="K414" s="32"/>
    </row>
    <row r="415" spans="1:11" ht="15.75" customHeight="1">
      <c r="A415" s="4"/>
      <c r="K415" s="32"/>
    </row>
    <row r="416" spans="1:11" ht="15.75" customHeight="1">
      <c r="A416" s="4"/>
      <c r="K416" s="32"/>
    </row>
    <row r="417" spans="1:11" ht="15.75" customHeight="1">
      <c r="A417" s="4"/>
      <c r="K417" s="32"/>
    </row>
    <row r="418" spans="1:11" ht="15.75" customHeight="1">
      <c r="A418" s="4"/>
      <c r="K418" s="32"/>
    </row>
    <row r="419" spans="1:11" ht="15.75" customHeight="1">
      <c r="A419" s="4"/>
      <c r="K419" s="32"/>
    </row>
    <row r="420" spans="1:11" ht="15.75" customHeight="1">
      <c r="A420" s="4"/>
      <c r="K420" s="32"/>
    </row>
    <row r="421" spans="1:11" ht="15.75" customHeight="1">
      <c r="A421" s="4"/>
      <c r="K421" s="32"/>
    </row>
    <row r="422" spans="1:11" ht="15.75" customHeight="1">
      <c r="A422" s="4"/>
      <c r="K422" s="32"/>
    </row>
    <row r="423" spans="1:11" ht="15.75" customHeight="1">
      <c r="A423" s="4"/>
      <c r="K423" s="32"/>
    </row>
    <row r="424" spans="1:11" ht="15.75" customHeight="1">
      <c r="A424" s="4"/>
      <c r="K424" s="32"/>
    </row>
    <row r="425" spans="1:11" ht="15.75" customHeight="1">
      <c r="A425" s="4"/>
      <c r="K425" s="32"/>
    </row>
    <row r="426" spans="1:11" ht="15.75" customHeight="1">
      <c r="A426" s="4"/>
      <c r="K426" s="32"/>
    </row>
    <row r="427" spans="1:11" ht="15.75" customHeight="1">
      <c r="A427" s="4"/>
      <c r="K427" s="32"/>
    </row>
    <row r="428" spans="1:11" ht="15.75" customHeight="1">
      <c r="A428" s="4"/>
      <c r="K428" s="32"/>
    </row>
    <row r="429" spans="1:11" ht="15.75" customHeight="1">
      <c r="A429" s="4"/>
      <c r="K429" s="32"/>
    </row>
    <row r="430" spans="1:11" ht="15.75" customHeight="1">
      <c r="A430" s="4"/>
      <c r="K430" s="32"/>
    </row>
    <row r="431" spans="1:11" ht="15.75" customHeight="1">
      <c r="A431" s="4"/>
      <c r="K431" s="32"/>
    </row>
    <row r="432" spans="1:11" ht="15.75" customHeight="1">
      <c r="A432" s="4"/>
      <c r="K432" s="32"/>
    </row>
    <row r="433" spans="1:11" ht="15.75" customHeight="1">
      <c r="A433" s="4"/>
      <c r="K433" s="32"/>
    </row>
    <row r="434" spans="1:11" ht="15.75" customHeight="1">
      <c r="A434" s="4"/>
      <c r="K434" s="32"/>
    </row>
    <row r="435" spans="1:11" ht="15.75" customHeight="1">
      <c r="A435" s="4"/>
      <c r="K435" s="32"/>
    </row>
    <row r="436" spans="1:11" ht="15.75" customHeight="1">
      <c r="A436" s="4"/>
      <c r="K436" s="32"/>
    </row>
    <row r="437" spans="1:11" ht="15.75" customHeight="1">
      <c r="A437" s="4"/>
      <c r="K437" s="32"/>
    </row>
    <row r="438" spans="1:11" ht="15.75" customHeight="1">
      <c r="A438" s="4"/>
      <c r="K438" s="32"/>
    </row>
    <row r="439" spans="1:11" ht="15.75" customHeight="1">
      <c r="A439" s="4"/>
      <c r="K439" s="32"/>
    </row>
    <row r="440" spans="1:11" ht="15.75" customHeight="1">
      <c r="A440" s="4"/>
      <c r="K440" s="32"/>
    </row>
    <row r="441" spans="1:11" ht="15.75" customHeight="1">
      <c r="A441" s="4"/>
      <c r="K441" s="32"/>
    </row>
    <row r="442" spans="1:11" ht="15.75" customHeight="1">
      <c r="A442" s="4"/>
      <c r="K442" s="32"/>
    </row>
    <row r="443" spans="1:11" ht="15.75" customHeight="1">
      <c r="A443" s="4"/>
      <c r="K443" s="32"/>
    </row>
    <row r="444" spans="1:11" ht="15.75" customHeight="1">
      <c r="A444" s="4"/>
      <c r="K444" s="32"/>
    </row>
    <row r="445" spans="1:11" ht="15.75" customHeight="1">
      <c r="A445" s="4"/>
      <c r="K445" s="32"/>
    </row>
    <row r="446" spans="1:11" ht="15.75" customHeight="1">
      <c r="A446" s="4"/>
      <c r="K446" s="32"/>
    </row>
    <row r="447" spans="1:11" ht="15.75" customHeight="1">
      <c r="A447" s="4"/>
      <c r="K447" s="32"/>
    </row>
    <row r="448" spans="1:11" ht="15.75" customHeight="1">
      <c r="A448" s="4"/>
      <c r="K448" s="32"/>
    </row>
    <row r="449" spans="1:11" ht="15.75" customHeight="1">
      <c r="A449" s="4"/>
      <c r="K449" s="32"/>
    </row>
    <row r="450" spans="1:11" ht="15.75" customHeight="1">
      <c r="A450" s="4"/>
      <c r="K450" s="32"/>
    </row>
    <row r="451" spans="1:11" ht="15.75" customHeight="1">
      <c r="A451" s="4"/>
      <c r="K451" s="32"/>
    </row>
    <row r="452" spans="1:11" ht="15.75" customHeight="1">
      <c r="A452" s="4"/>
      <c r="K452" s="32"/>
    </row>
    <row r="453" spans="1:11" ht="15.75" customHeight="1">
      <c r="A453" s="4"/>
      <c r="K453" s="32"/>
    </row>
    <row r="454" spans="1:11" ht="15.75" customHeight="1">
      <c r="A454" s="4"/>
      <c r="K454" s="32"/>
    </row>
    <row r="455" spans="1:11" ht="15.75" customHeight="1">
      <c r="A455" s="4"/>
      <c r="K455" s="32"/>
    </row>
    <row r="456" spans="1:11" ht="15.75" customHeight="1">
      <c r="A456" s="4"/>
      <c r="K456" s="32"/>
    </row>
    <row r="457" spans="1:11" ht="15.75" customHeight="1">
      <c r="A457" s="4"/>
      <c r="K457" s="32"/>
    </row>
    <row r="458" spans="1:11" ht="15.75" customHeight="1">
      <c r="A458" s="4"/>
      <c r="K458" s="32"/>
    </row>
    <row r="459" spans="1:11" ht="15.75" customHeight="1">
      <c r="A459" s="4"/>
      <c r="K459" s="32"/>
    </row>
    <row r="460" spans="1:11" ht="15.75" customHeight="1">
      <c r="A460" s="4"/>
      <c r="K460" s="32"/>
    </row>
    <row r="461" spans="1:11" ht="15.75" customHeight="1">
      <c r="A461" s="4"/>
      <c r="K461" s="32"/>
    </row>
    <row r="462" spans="1:11" ht="15.75" customHeight="1">
      <c r="A462" s="4"/>
      <c r="K462" s="32"/>
    </row>
    <row r="463" spans="1:11" ht="15.75" customHeight="1">
      <c r="A463" s="4"/>
      <c r="K463" s="32"/>
    </row>
    <row r="464" spans="1:11" ht="15.75" customHeight="1">
      <c r="A464" s="4"/>
      <c r="K464" s="32"/>
    </row>
    <row r="465" spans="1:11" ht="15.75" customHeight="1">
      <c r="A465" s="4"/>
      <c r="K465" s="32"/>
    </row>
    <row r="466" spans="1:11" ht="15.75" customHeight="1">
      <c r="A466" s="4"/>
      <c r="K466" s="32"/>
    </row>
    <row r="467" spans="1:11" ht="15.75" customHeight="1">
      <c r="A467" s="4"/>
      <c r="K467" s="32"/>
    </row>
    <row r="468" spans="1:11" ht="15.75" customHeight="1">
      <c r="A468" s="4"/>
      <c r="K468" s="32"/>
    </row>
    <row r="469" spans="1:11" ht="15.75" customHeight="1">
      <c r="A469" s="4"/>
      <c r="K469" s="32"/>
    </row>
    <row r="470" spans="1:11" ht="15.75" customHeight="1">
      <c r="A470" s="4"/>
      <c r="K470" s="32"/>
    </row>
    <row r="471" spans="1:11" ht="15.75" customHeight="1">
      <c r="A471" s="4"/>
      <c r="K471" s="32"/>
    </row>
    <row r="472" spans="1:11" ht="15.75" customHeight="1">
      <c r="A472" s="4"/>
      <c r="K472" s="32"/>
    </row>
    <row r="473" spans="1:11" ht="15.75" customHeight="1">
      <c r="A473" s="4"/>
      <c r="K473" s="32"/>
    </row>
    <row r="474" spans="1:11" ht="15.75" customHeight="1">
      <c r="A474" s="4"/>
      <c r="K474" s="32"/>
    </row>
    <row r="475" spans="1:11" ht="15.75" customHeight="1">
      <c r="A475" s="4"/>
      <c r="K475" s="32"/>
    </row>
    <row r="476" spans="1:11" ht="15.75" customHeight="1">
      <c r="A476" s="4"/>
      <c r="K476" s="32"/>
    </row>
    <row r="477" spans="1:11" ht="15.75" customHeight="1">
      <c r="A477" s="4"/>
      <c r="K477" s="32"/>
    </row>
    <row r="478" spans="1:11" ht="15.75" customHeight="1">
      <c r="A478" s="4"/>
      <c r="K478" s="32"/>
    </row>
    <row r="479" spans="1:11" ht="15.75" customHeight="1">
      <c r="A479" s="4"/>
      <c r="K479" s="32"/>
    </row>
    <row r="480" spans="1:11" ht="15.75" customHeight="1">
      <c r="A480" s="4"/>
      <c r="K480" s="32"/>
    </row>
    <row r="481" spans="1:11" ht="15.75" customHeight="1">
      <c r="A481" s="4"/>
      <c r="K481" s="32"/>
    </row>
    <row r="482" spans="1:11" ht="15.75" customHeight="1">
      <c r="A482" s="4"/>
      <c r="K482" s="32"/>
    </row>
    <row r="483" spans="1:11" ht="15.75" customHeight="1">
      <c r="A483" s="4"/>
      <c r="K483" s="32"/>
    </row>
    <row r="484" spans="1:11" ht="15.75" customHeight="1">
      <c r="A484" s="4"/>
      <c r="K484" s="32"/>
    </row>
    <row r="485" spans="1:11" ht="15.75" customHeight="1">
      <c r="A485" s="4"/>
      <c r="K485" s="32"/>
    </row>
    <row r="486" spans="1:11" ht="15.75" customHeight="1">
      <c r="A486" s="4"/>
      <c r="K486" s="32"/>
    </row>
    <row r="487" spans="1:11" ht="15.75" customHeight="1">
      <c r="A487" s="4"/>
      <c r="K487" s="32"/>
    </row>
    <row r="488" spans="1:11" ht="15.75" customHeight="1">
      <c r="A488" s="4"/>
      <c r="K488" s="32"/>
    </row>
    <row r="489" spans="1:11" ht="15.75" customHeight="1">
      <c r="A489" s="4"/>
      <c r="K489" s="32"/>
    </row>
    <row r="490" spans="1:11" ht="15.75" customHeight="1">
      <c r="A490" s="4"/>
      <c r="K490" s="32"/>
    </row>
    <row r="491" spans="1:11" ht="15.75" customHeight="1">
      <c r="A491" s="4"/>
      <c r="K491" s="32"/>
    </row>
    <row r="492" spans="1:11" ht="15.75" customHeight="1">
      <c r="A492" s="4"/>
      <c r="K492" s="32"/>
    </row>
    <row r="493" spans="1:11" ht="15.75" customHeight="1">
      <c r="A493" s="4"/>
      <c r="K493" s="32"/>
    </row>
    <row r="494" spans="1:11" ht="15.75" customHeight="1">
      <c r="A494" s="4"/>
      <c r="K494" s="32"/>
    </row>
    <row r="495" spans="1:11" ht="15.75" customHeight="1">
      <c r="A495" s="4"/>
      <c r="K495" s="32"/>
    </row>
    <row r="496" spans="1:11" ht="15.75" customHeight="1">
      <c r="A496" s="4"/>
      <c r="K496" s="32"/>
    </row>
    <row r="497" spans="1:11" ht="15.75" customHeight="1">
      <c r="A497" s="4"/>
      <c r="K497" s="32"/>
    </row>
    <row r="498" spans="1:11" ht="15.75" customHeight="1">
      <c r="A498" s="4"/>
      <c r="K498" s="32"/>
    </row>
    <row r="499" spans="1:11" ht="15.75" customHeight="1">
      <c r="A499" s="4"/>
      <c r="K499" s="32"/>
    </row>
    <row r="500" spans="1:11" ht="15.75" customHeight="1">
      <c r="A500" s="4"/>
      <c r="K500" s="32"/>
    </row>
    <row r="501" spans="1:11" ht="15.75" customHeight="1">
      <c r="A501" s="4"/>
      <c r="K501" s="32"/>
    </row>
    <row r="502" spans="1:11" ht="15.75" customHeight="1">
      <c r="A502" s="4"/>
      <c r="K502" s="32"/>
    </row>
    <row r="503" spans="1:11" ht="15.75" customHeight="1">
      <c r="A503" s="4"/>
      <c r="K503" s="32"/>
    </row>
    <row r="504" spans="1:11" ht="15.75" customHeight="1">
      <c r="A504" s="4"/>
      <c r="K504" s="32"/>
    </row>
    <row r="505" spans="1:11" ht="15.75" customHeight="1">
      <c r="A505" s="4"/>
      <c r="K505" s="32"/>
    </row>
    <row r="506" spans="1:11" ht="15.75" customHeight="1">
      <c r="A506" s="4"/>
      <c r="K506" s="32"/>
    </row>
    <row r="507" spans="1:11" ht="15.75" customHeight="1">
      <c r="A507" s="4"/>
      <c r="K507" s="32"/>
    </row>
    <row r="508" spans="1:11" ht="15.75" customHeight="1">
      <c r="A508" s="4"/>
      <c r="K508" s="32"/>
    </row>
    <row r="509" spans="1:11" ht="15.75" customHeight="1">
      <c r="A509" s="4"/>
      <c r="K509" s="32"/>
    </row>
    <row r="510" spans="1:11" ht="15.75" customHeight="1">
      <c r="A510" s="4"/>
      <c r="K510" s="32"/>
    </row>
    <row r="511" spans="1:11" ht="15.75" customHeight="1">
      <c r="A511" s="4"/>
      <c r="K511" s="32"/>
    </row>
    <row r="512" spans="1:11" ht="15.75" customHeight="1">
      <c r="A512" s="4"/>
      <c r="K512" s="32"/>
    </row>
    <row r="513" spans="1:11" ht="15.75" customHeight="1">
      <c r="A513" s="4"/>
      <c r="K513" s="32"/>
    </row>
    <row r="514" spans="1:11" ht="15.75" customHeight="1">
      <c r="A514" s="4"/>
      <c r="K514" s="32"/>
    </row>
    <row r="515" spans="1:11" ht="15.75" customHeight="1">
      <c r="A515" s="4"/>
      <c r="K515" s="32"/>
    </row>
    <row r="516" spans="1:11" ht="15.75" customHeight="1">
      <c r="A516" s="4"/>
      <c r="K516" s="32"/>
    </row>
    <row r="517" spans="1:11" ht="15.75" customHeight="1">
      <c r="A517" s="4"/>
      <c r="K517" s="32"/>
    </row>
    <row r="518" spans="1:11" ht="15.75" customHeight="1">
      <c r="A518" s="4"/>
      <c r="K518" s="32"/>
    </row>
    <row r="519" spans="1:11" ht="15.75" customHeight="1">
      <c r="A519" s="4"/>
      <c r="K519" s="32"/>
    </row>
    <row r="520" spans="1:11" ht="15.75" customHeight="1">
      <c r="A520" s="4"/>
      <c r="K520" s="32"/>
    </row>
    <row r="521" spans="1:11" ht="15.75" customHeight="1">
      <c r="A521" s="4"/>
      <c r="K521" s="32"/>
    </row>
    <row r="522" spans="1:11" ht="15.75" customHeight="1">
      <c r="A522" s="4"/>
      <c r="K522" s="32"/>
    </row>
    <row r="523" spans="1:11" ht="15.75" customHeight="1">
      <c r="A523" s="4"/>
      <c r="K523" s="32"/>
    </row>
    <row r="524" spans="1:11" ht="15.75" customHeight="1">
      <c r="A524" s="4"/>
      <c r="K524" s="32"/>
    </row>
    <row r="525" spans="1:11" ht="15.75" customHeight="1">
      <c r="A525" s="4"/>
      <c r="K525" s="32"/>
    </row>
    <row r="526" spans="1:11" ht="15.75" customHeight="1">
      <c r="A526" s="4"/>
      <c r="K526" s="32"/>
    </row>
    <row r="527" spans="1:11" ht="15.75" customHeight="1">
      <c r="A527" s="4"/>
      <c r="K527" s="32"/>
    </row>
    <row r="528" spans="1:11" ht="15.75" customHeight="1">
      <c r="A528" s="4"/>
      <c r="K528" s="32"/>
    </row>
    <row r="529" spans="1:11" ht="15.75" customHeight="1">
      <c r="A529" s="4"/>
      <c r="K529" s="32"/>
    </row>
    <row r="530" spans="1:11" ht="15.75" customHeight="1">
      <c r="A530" s="4"/>
      <c r="K530" s="32"/>
    </row>
    <row r="531" spans="1:11" ht="15.75" customHeight="1">
      <c r="A531" s="4"/>
      <c r="K531" s="32"/>
    </row>
    <row r="532" spans="1:11" ht="15.75" customHeight="1">
      <c r="A532" s="4"/>
      <c r="K532" s="32"/>
    </row>
    <row r="533" spans="1:11" ht="15.75" customHeight="1">
      <c r="A533" s="4"/>
      <c r="K533" s="32"/>
    </row>
    <row r="534" spans="1:11" ht="15.75" customHeight="1">
      <c r="A534" s="4"/>
      <c r="K534" s="32"/>
    </row>
    <row r="535" spans="1:11" ht="15.75" customHeight="1">
      <c r="A535" s="4"/>
      <c r="K535" s="32"/>
    </row>
    <row r="536" spans="1:11" ht="15.75" customHeight="1">
      <c r="A536" s="4"/>
      <c r="K536" s="32"/>
    </row>
    <row r="537" spans="1:11" ht="15.75" customHeight="1">
      <c r="A537" s="4"/>
      <c r="K537" s="32"/>
    </row>
    <row r="538" spans="1:11" ht="15.75" customHeight="1">
      <c r="A538" s="4"/>
      <c r="K538" s="32"/>
    </row>
    <row r="539" spans="1:11" ht="15.75" customHeight="1">
      <c r="A539" s="4"/>
      <c r="K539" s="32"/>
    </row>
    <row r="540" spans="1:11" ht="15.75" customHeight="1">
      <c r="A540" s="4"/>
      <c r="K540" s="32"/>
    </row>
    <row r="541" spans="1:11" ht="15.75" customHeight="1">
      <c r="A541" s="4"/>
      <c r="K541" s="32"/>
    </row>
    <row r="542" spans="1:11" ht="15.75" customHeight="1">
      <c r="A542" s="4"/>
      <c r="K542" s="32"/>
    </row>
    <row r="543" spans="1:11" ht="15.75" customHeight="1">
      <c r="A543" s="4"/>
      <c r="K543" s="32"/>
    </row>
    <row r="544" spans="1:11" ht="15.75" customHeight="1">
      <c r="A544" s="4"/>
      <c r="K544" s="32"/>
    </row>
    <row r="545" spans="1:11" ht="15.75" customHeight="1">
      <c r="A545" s="4"/>
      <c r="K545" s="32"/>
    </row>
    <row r="546" spans="1:11" ht="15.75" customHeight="1">
      <c r="A546" s="4"/>
      <c r="K546" s="32"/>
    </row>
    <row r="547" spans="1:11" ht="15.75" customHeight="1">
      <c r="A547" s="4"/>
      <c r="K547" s="32"/>
    </row>
    <row r="548" spans="1:11" ht="15.75" customHeight="1">
      <c r="A548" s="4"/>
      <c r="K548" s="32"/>
    </row>
    <row r="549" spans="1:11" ht="15.75" customHeight="1">
      <c r="A549" s="4"/>
      <c r="K549" s="32"/>
    </row>
    <row r="550" spans="1:11" ht="15.75" customHeight="1">
      <c r="A550" s="4"/>
      <c r="K550" s="32"/>
    </row>
    <row r="551" spans="1:11" ht="15.75" customHeight="1">
      <c r="A551" s="4"/>
      <c r="K551" s="32"/>
    </row>
    <row r="552" spans="1:11" ht="15.75" customHeight="1">
      <c r="A552" s="4"/>
      <c r="K552" s="32"/>
    </row>
    <row r="553" spans="1:11" ht="15.75" customHeight="1">
      <c r="A553" s="4"/>
      <c r="K553" s="32"/>
    </row>
    <row r="554" spans="1:11" ht="15.75" customHeight="1">
      <c r="A554" s="4"/>
      <c r="K554" s="32"/>
    </row>
    <row r="555" spans="1:11" ht="15.75" customHeight="1">
      <c r="A555" s="4"/>
      <c r="K555" s="32"/>
    </row>
    <row r="556" spans="1:11" ht="15.75" customHeight="1">
      <c r="A556" s="4"/>
      <c r="K556" s="32"/>
    </row>
    <row r="557" spans="1:11" ht="15.75" customHeight="1">
      <c r="A557" s="4"/>
      <c r="K557" s="32"/>
    </row>
    <row r="558" spans="1:11" ht="15.75" customHeight="1">
      <c r="A558" s="4"/>
      <c r="K558" s="32"/>
    </row>
    <row r="559" spans="1:11" ht="15.75" customHeight="1">
      <c r="A559" s="4"/>
      <c r="K559" s="32"/>
    </row>
    <row r="560" spans="1:11" ht="15.75" customHeight="1">
      <c r="A560" s="4"/>
      <c r="K560" s="32"/>
    </row>
    <row r="561" spans="1:11" ht="15.75" customHeight="1">
      <c r="A561" s="4"/>
      <c r="K561" s="32"/>
    </row>
    <row r="562" spans="1:11" ht="15.75" customHeight="1">
      <c r="A562" s="4"/>
      <c r="K562" s="32"/>
    </row>
    <row r="563" spans="1:11" ht="15.75" customHeight="1">
      <c r="A563" s="4"/>
      <c r="K563" s="32"/>
    </row>
    <row r="564" spans="1:11" ht="15.75" customHeight="1">
      <c r="A564" s="4"/>
      <c r="K564" s="32"/>
    </row>
    <row r="565" spans="1:11" ht="15.75" customHeight="1">
      <c r="A565" s="4"/>
      <c r="K565" s="32"/>
    </row>
    <row r="566" spans="1:11" ht="15.75" customHeight="1">
      <c r="A566" s="4"/>
      <c r="K566" s="32"/>
    </row>
    <row r="567" spans="1:11" ht="15.75" customHeight="1">
      <c r="A567" s="4"/>
      <c r="K567" s="32"/>
    </row>
    <row r="568" spans="1:11" ht="15.75" customHeight="1">
      <c r="A568" s="4"/>
      <c r="K568" s="32"/>
    </row>
    <row r="569" spans="1:11" ht="15.75" customHeight="1">
      <c r="A569" s="4"/>
      <c r="K569" s="32"/>
    </row>
    <row r="570" spans="1:11" ht="15.75" customHeight="1">
      <c r="A570" s="4"/>
      <c r="K570" s="32"/>
    </row>
    <row r="571" spans="1:11" ht="15.75" customHeight="1">
      <c r="A571" s="4"/>
      <c r="K571" s="32"/>
    </row>
    <row r="572" spans="1:11" ht="15.75" customHeight="1">
      <c r="A572" s="4"/>
      <c r="K572" s="32"/>
    </row>
    <row r="573" spans="1:11" ht="15.75" customHeight="1">
      <c r="A573" s="4"/>
      <c r="K573" s="32"/>
    </row>
    <row r="574" spans="1:11" ht="15.75" customHeight="1">
      <c r="A574" s="4"/>
      <c r="K574" s="32"/>
    </row>
    <row r="575" spans="1:11" ht="15.75" customHeight="1">
      <c r="A575" s="4"/>
      <c r="K575" s="32"/>
    </row>
    <row r="576" spans="1:11" ht="15.75" customHeight="1">
      <c r="A576" s="4"/>
      <c r="K576" s="32"/>
    </row>
    <row r="577" spans="1:11" ht="15.75" customHeight="1">
      <c r="A577" s="4"/>
      <c r="K577" s="32"/>
    </row>
    <row r="578" spans="1:11" ht="15.75" customHeight="1">
      <c r="A578" s="4"/>
      <c r="K578" s="32"/>
    </row>
    <row r="579" spans="1:11" ht="15.75" customHeight="1">
      <c r="A579" s="4"/>
      <c r="K579" s="32"/>
    </row>
    <row r="580" spans="1:11" ht="15.75" customHeight="1">
      <c r="A580" s="4"/>
      <c r="K580" s="32"/>
    </row>
    <row r="581" spans="1:11" ht="15.75" customHeight="1">
      <c r="A581" s="4"/>
      <c r="K581" s="32"/>
    </row>
    <row r="582" spans="1:11" ht="15.75" customHeight="1">
      <c r="A582" s="4"/>
      <c r="K582" s="32"/>
    </row>
    <row r="583" spans="1:11" ht="15.75" customHeight="1">
      <c r="A583" s="4"/>
      <c r="K583" s="32"/>
    </row>
    <row r="584" spans="1:11" ht="15.75" customHeight="1">
      <c r="A584" s="4"/>
      <c r="K584" s="32"/>
    </row>
    <row r="585" spans="1:11" ht="15.75" customHeight="1">
      <c r="A585" s="4"/>
      <c r="K585" s="32"/>
    </row>
    <row r="586" spans="1:11" ht="15.75" customHeight="1">
      <c r="A586" s="4"/>
      <c r="K586" s="32"/>
    </row>
    <row r="587" spans="1:11" ht="15.75" customHeight="1">
      <c r="A587" s="4"/>
      <c r="K587" s="32"/>
    </row>
    <row r="588" spans="1:11" ht="15.75" customHeight="1">
      <c r="A588" s="4"/>
      <c r="K588" s="32"/>
    </row>
    <row r="589" spans="1:11" ht="15.75" customHeight="1">
      <c r="A589" s="4"/>
      <c r="K589" s="32"/>
    </row>
    <row r="590" spans="1:11" ht="15.75" customHeight="1">
      <c r="A590" s="4"/>
      <c r="K590" s="32"/>
    </row>
    <row r="591" spans="1:11" ht="15.75" customHeight="1">
      <c r="A591" s="4"/>
      <c r="K591" s="32"/>
    </row>
    <row r="592" spans="1:11" ht="15.75" customHeight="1">
      <c r="A592" s="4"/>
      <c r="K592" s="32"/>
    </row>
    <row r="593" spans="1:11" ht="15.75" customHeight="1">
      <c r="A593" s="4"/>
      <c r="K593" s="32"/>
    </row>
    <row r="594" spans="1:11" ht="15.75" customHeight="1">
      <c r="A594" s="4"/>
      <c r="K594" s="32"/>
    </row>
    <row r="595" spans="1:11" ht="15.75" customHeight="1">
      <c r="A595" s="4"/>
      <c r="K595" s="32"/>
    </row>
    <row r="596" spans="1:11" ht="15.75" customHeight="1">
      <c r="A596" s="4"/>
      <c r="K596" s="32"/>
    </row>
    <row r="597" spans="1:11" ht="15.75" customHeight="1">
      <c r="A597" s="4"/>
      <c r="K597" s="32"/>
    </row>
    <row r="598" spans="1:11" ht="15.75" customHeight="1">
      <c r="A598" s="4"/>
      <c r="K598" s="32"/>
    </row>
    <row r="599" spans="1:11" ht="15.75" customHeight="1">
      <c r="A599" s="4"/>
      <c r="K599" s="32"/>
    </row>
    <row r="600" spans="1:11" ht="15.75" customHeight="1">
      <c r="A600" s="4"/>
      <c r="K600" s="32"/>
    </row>
    <row r="601" spans="1:11" ht="15.75" customHeight="1">
      <c r="A601" s="4"/>
      <c r="K601" s="32"/>
    </row>
    <row r="602" spans="1:11" ht="15.75" customHeight="1">
      <c r="A602" s="4"/>
      <c r="K602" s="32"/>
    </row>
    <row r="603" spans="1:11" ht="15.75" customHeight="1">
      <c r="A603" s="4"/>
      <c r="K603" s="32"/>
    </row>
    <row r="604" spans="1:11" ht="15.75" customHeight="1">
      <c r="A604" s="4"/>
      <c r="K604" s="32"/>
    </row>
    <row r="605" spans="1:11" ht="15.75" customHeight="1">
      <c r="A605" s="4"/>
      <c r="K605" s="32"/>
    </row>
    <row r="606" spans="1:11" ht="15.75" customHeight="1">
      <c r="A606" s="4"/>
      <c r="K606" s="32"/>
    </row>
    <row r="607" spans="1:11" ht="15.75" customHeight="1">
      <c r="A607" s="4"/>
      <c r="K607" s="32"/>
    </row>
    <row r="608" spans="1:11" ht="15.75" customHeight="1">
      <c r="A608" s="4"/>
      <c r="K608" s="32"/>
    </row>
    <row r="609" spans="1:11" ht="15.75" customHeight="1">
      <c r="A609" s="4"/>
      <c r="K609" s="32"/>
    </row>
    <row r="610" spans="1:11" ht="15.75" customHeight="1">
      <c r="A610" s="4"/>
      <c r="K610" s="32"/>
    </row>
    <row r="611" spans="1:11" ht="15.75" customHeight="1">
      <c r="A611" s="4"/>
      <c r="K611" s="32"/>
    </row>
    <row r="612" spans="1:11" ht="15.75" customHeight="1">
      <c r="A612" s="4"/>
      <c r="K612" s="32"/>
    </row>
    <row r="613" spans="1:11" ht="15.75" customHeight="1">
      <c r="A613" s="4"/>
      <c r="K613" s="32"/>
    </row>
    <row r="614" spans="1:11" ht="15.75" customHeight="1">
      <c r="A614" s="4"/>
      <c r="K614" s="32"/>
    </row>
    <row r="615" spans="1:11" ht="15.75" customHeight="1">
      <c r="A615" s="4"/>
      <c r="K615" s="32"/>
    </row>
    <row r="616" spans="1:11" ht="15.75" customHeight="1">
      <c r="A616" s="4"/>
      <c r="K616" s="32"/>
    </row>
    <row r="617" spans="1:11" ht="15.75" customHeight="1">
      <c r="A617" s="4"/>
      <c r="K617" s="32"/>
    </row>
    <row r="618" spans="1:11" ht="15.75" customHeight="1">
      <c r="A618" s="4"/>
      <c r="K618" s="32"/>
    </row>
    <row r="619" spans="1:11" ht="15.75" customHeight="1">
      <c r="A619" s="4"/>
      <c r="K619" s="32"/>
    </row>
    <row r="620" spans="1:11" ht="15.75" customHeight="1">
      <c r="A620" s="4"/>
      <c r="K620" s="32"/>
    </row>
    <row r="621" spans="1:11" ht="15.75" customHeight="1">
      <c r="A621" s="4"/>
      <c r="K621" s="32"/>
    </row>
    <row r="622" spans="1:11" ht="15.75" customHeight="1">
      <c r="A622" s="4"/>
      <c r="K622" s="32"/>
    </row>
    <row r="623" spans="1:11" ht="15.75" customHeight="1">
      <c r="A623" s="4"/>
      <c r="K623" s="32"/>
    </row>
    <row r="624" spans="1:11" ht="15.75" customHeight="1">
      <c r="A624" s="4"/>
      <c r="K624" s="32"/>
    </row>
    <row r="625" spans="1:11" ht="15.75" customHeight="1">
      <c r="A625" s="4"/>
      <c r="K625" s="32"/>
    </row>
    <row r="626" spans="1:11" ht="15.75" customHeight="1">
      <c r="A626" s="4"/>
      <c r="K626" s="32"/>
    </row>
    <row r="627" spans="1:11" ht="15.75" customHeight="1">
      <c r="A627" s="4"/>
      <c r="K627" s="32"/>
    </row>
    <row r="628" spans="1:11" ht="15.75" customHeight="1">
      <c r="A628" s="4"/>
      <c r="K628" s="32"/>
    </row>
    <row r="629" spans="1:11" ht="15.75" customHeight="1">
      <c r="A629" s="4"/>
      <c r="K629" s="32"/>
    </row>
    <row r="630" spans="1:11" ht="15.75" customHeight="1">
      <c r="A630" s="4"/>
      <c r="K630" s="32"/>
    </row>
    <row r="631" spans="1:11" ht="15.75" customHeight="1">
      <c r="A631" s="4"/>
      <c r="K631" s="32"/>
    </row>
    <row r="632" spans="1:11" ht="15.75" customHeight="1">
      <c r="A632" s="4"/>
      <c r="K632" s="32"/>
    </row>
    <row r="633" spans="1:11" ht="15.75" customHeight="1">
      <c r="A633" s="4"/>
      <c r="K633" s="32"/>
    </row>
    <row r="634" spans="1:11" ht="15.75" customHeight="1">
      <c r="A634" s="4"/>
      <c r="K634" s="32"/>
    </row>
    <row r="635" spans="1:11" ht="15.75" customHeight="1">
      <c r="A635" s="4"/>
      <c r="K635" s="32"/>
    </row>
    <row r="636" spans="1:11" ht="15.75" customHeight="1">
      <c r="A636" s="4"/>
      <c r="K636" s="32"/>
    </row>
    <row r="637" spans="1:11" ht="15.75" customHeight="1">
      <c r="A637" s="4"/>
      <c r="K637" s="32"/>
    </row>
    <row r="638" spans="1:11" ht="15.75" customHeight="1">
      <c r="A638" s="4"/>
      <c r="K638" s="32"/>
    </row>
    <row r="639" spans="1:11" ht="15.75" customHeight="1">
      <c r="A639" s="4"/>
      <c r="K639" s="32"/>
    </row>
    <row r="640" spans="1:11" ht="15.75" customHeight="1">
      <c r="A640" s="4"/>
      <c r="K640" s="32"/>
    </row>
    <row r="641" spans="1:11" ht="15.75" customHeight="1">
      <c r="A641" s="4"/>
      <c r="K641" s="32"/>
    </row>
    <row r="642" spans="1:11" ht="15.75" customHeight="1">
      <c r="A642" s="4"/>
      <c r="K642" s="32"/>
    </row>
    <row r="643" spans="1:11" ht="15.75" customHeight="1">
      <c r="A643" s="4"/>
      <c r="K643" s="32"/>
    </row>
    <row r="644" spans="1:11" ht="15.75" customHeight="1">
      <c r="A644" s="4"/>
      <c r="K644" s="32"/>
    </row>
    <row r="645" spans="1:11" ht="15.75" customHeight="1">
      <c r="A645" s="4"/>
      <c r="K645" s="32"/>
    </row>
    <row r="646" spans="1:11" ht="15.75" customHeight="1">
      <c r="A646" s="4"/>
      <c r="K646" s="32"/>
    </row>
    <row r="647" spans="1:11" ht="15.75" customHeight="1">
      <c r="A647" s="4"/>
      <c r="K647" s="32"/>
    </row>
    <row r="648" spans="1:11" ht="15.75" customHeight="1">
      <c r="A648" s="4"/>
      <c r="K648" s="32"/>
    </row>
    <row r="649" spans="1:11" ht="15.75" customHeight="1">
      <c r="A649" s="4"/>
      <c r="K649" s="32"/>
    </row>
    <row r="650" spans="1:11" ht="15.75" customHeight="1">
      <c r="A650" s="4"/>
      <c r="K650" s="32"/>
    </row>
    <row r="651" spans="1:11" ht="15.75" customHeight="1">
      <c r="A651" s="4"/>
      <c r="K651" s="32"/>
    </row>
    <row r="652" spans="1:11" ht="15.75" customHeight="1">
      <c r="A652" s="4"/>
      <c r="K652" s="32"/>
    </row>
    <row r="653" spans="1:11" ht="15.75" customHeight="1">
      <c r="A653" s="4"/>
      <c r="K653" s="32"/>
    </row>
    <row r="654" spans="1:11" ht="15.75" customHeight="1">
      <c r="A654" s="4"/>
      <c r="K654" s="32"/>
    </row>
    <row r="655" spans="1:11" ht="15.75" customHeight="1">
      <c r="A655" s="4"/>
      <c r="K655" s="32"/>
    </row>
    <row r="656" spans="1:11" ht="15.75" customHeight="1">
      <c r="A656" s="4"/>
      <c r="K656" s="32"/>
    </row>
    <row r="657" spans="1:11" ht="15.75" customHeight="1">
      <c r="A657" s="4"/>
      <c r="K657" s="32"/>
    </row>
    <row r="658" spans="1:11" ht="15.75" customHeight="1">
      <c r="A658" s="4"/>
      <c r="K658" s="32"/>
    </row>
    <row r="659" spans="1:11" ht="15.75" customHeight="1">
      <c r="A659" s="4"/>
      <c r="K659" s="32"/>
    </row>
    <row r="660" spans="1:11" ht="15.75" customHeight="1">
      <c r="A660" s="4"/>
      <c r="K660" s="32"/>
    </row>
    <row r="661" spans="1:11" ht="15.75" customHeight="1">
      <c r="A661" s="4"/>
      <c r="K661" s="32"/>
    </row>
    <row r="662" spans="1:11" ht="15.75" customHeight="1">
      <c r="A662" s="4"/>
      <c r="K662" s="32"/>
    </row>
    <row r="663" spans="1:11" ht="15.75" customHeight="1">
      <c r="A663" s="4"/>
      <c r="K663" s="32"/>
    </row>
    <row r="664" spans="1:11" ht="15.75" customHeight="1">
      <c r="A664" s="4"/>
      <c r="K664" s="32"/>
    </row>
    <row r="665" spans="1:11" ht="15.75" customHeight="1">
      <c r="A665" s="4"/>
      <c r="K665" s="32"/>
    </row>
    <row r="666" spans="1:11" ht="15.75" customHeight="1">
      <c r="A666" s="4"/>
      <c r="K666" s="32"/>
    </row>
    <row r="667" spans="1:11" ht="15.75" customHeight="1">
      <c r="A667" s="4"/>
      <c r="K667" s="32"/>
    </row>
    <row r="668" spans="1:11" ht="15.75" customHeight="1">
      <c r="A668" s="4"/>
      <c r="K668" s="32"/>
    </row>
    <row r="669" spans="1:11" ht="15.75" customHeight="1">
      <c r="A669" s="4"/>
      <c r="K669" s="32"/>
    </row>
    <row r="670" spans="1:11" ht="15.75" customHeight="1">
      <c r="A670" s="4"/>
      <c r="K670" s="32"/>
    </row>
    <row r="671" spans="1:11" ht="15.75" customHeight="1">
      <c r="A671" s="4"/>
      <c r="K671" s="32"/>
    </row>
    <row r="672" spans="1:11" ht="15.75" customHeight="1">
      <c r="A672" s="4"/>
      <c r="K672" s="32"/>
    </row>
    <row r="673" spans="1:11" ht="15.75" customHeight="1">
      <c r="A673" s="4"/>
      <c r="K673" s="32"/>
    </row>
    <row r="674" spans="1:11" ht="15.75" customHeight="1">
      <c r="A674" s="4"/>
      <c r="K674" s="32"/>
    </row>
    <row r="675" spans="1:11" ht="15.75" customHeight="1">
      <c r="A675" s="4"/>
      <c r="K675" s="32"/>
    </row>
    <row r="676" spans="1:11" ht="15.75" customHeight="1">
      <c r="A676" s="4"/>
      <c r="K676" s="32"/>
    </row>
    <row r="677" spans="1:11" ht="15.75" customHeight="1">
      <c r="A677" s="4"/>
      <c r="K677" s="32"/>
    </row>
    <row r="678" spans="1:11" ht="15.75" customHeight="1">
      <c r="A678" s="4"/>
      <c r="K678" s="32"/>
    </row>
    <row r="679" spans="1:11" ht="15.75" customHeight="1">
      <c r="A679" s="4"/>
      <c r="K679" s="32"/>
    </row>
    <row r="680" spans="1:11" ht="15.75" customHeight="1">
      <c r="A680" s="4"/>
      <c r="K680" s="32"/>
    </row>
    <row r="681" spans="1:11" ht="15.75" customHeight="1">
      <c r="A681" s="4"/>
      <c r="K681" s="32"/>
    </row>
    <row r="682" spans="1:11" ht="15.75" customHeight="1">
      <c r="A682" s="4"/>
      <c r="K682" s="32"/>
    </row>
    <row r="683" spans="1:11" ht="15.75" customHeight="1">
      <c r="A683" s="4"/>
      <c r="K683" s="32"/>
    </row>
    <row r="684" spans="1:11" ht="15.75" customHeight="1">
      <c r="A684" s="4"/>
      <c r="K684" s="32"/>
    </row>
    <row r="685" spans="1:11" ht="15.75" customHeight="1">
      <c r="A685" s="4"/>
      <c r="K685" s="32"/>
    </row>
    <row r="686" spans="1:11" ht="15.75" customHeight="1">
      <c r="A686" s="4"/>
      <c r="K686" s="32"/>
    </row>
    <row r="687" spans="1:11" ht="15.75" customHeight="1">
      <c r="A687" s="4"/>
      <c r="K687" s="32"/>
    </row>
    <row r="688" spans="1:11" ht="15.75" customHeight="1">
      <c r="A688" s="4"/>
      <c r="K688" s="32"/>
    </row>
    <row r="689" spans="1:11" ht="15.75" customHeight="1">
      <c r="A689" s="4"/>
      <c r="K689" s="32"/>
    </row>
    <row r="690" spans="1:11" ht="15.75" customHeight="1">
      <c r="A690" s="4"/>
      <c r="K690" s="32"/>
    </row>
    <row r="691" spans="1:11" ht="15.75" customHeight="1">
      <c r="A691" s="4"/>
      <c r="K691" s="32"/>
    </row>
    <row r="692" spans="1:11" ht="15.75" customHeight="1">
      <c r="A692" s="4"/>
      <c r="K692" s="32"/>
    </row>
    <row r="693" spans="1:11" ht="15.75" customHeight="1">
      <c r="A693" s="4"/>
      <c r="K693" s="32"/>
    </row>
    <row r="694" spans="1:11" ht="15.75" customHeight="1">
      <c r="A694" s="4"/>
      <c r="K694" s="32"/>
    </row>
    <row r="695" spans="1:11" ht="15.75" customHeight="1">
      <c r="A695" s="4"/>
      <c r="K695" s="32"/>
    </row>
    <row r="696" spans="1:11" ht="15.75" customHeight="1">
      <c r="A696" s="4"/>
      <c r="K696" s="32"/>
    </row>
    <row r="697" spans="1:11" ht="15.75" customHeight="1">
      <c r="A697" s="4"/>
      <c r="K697" s="32"/>
    </row>
    <row r="698" spans="1:11" ht="15.75" customHeight="1">
      <c r="A698" s="4"/>
      <c r="K698" s="32"/>
    </row>
    <row r="699" spans="1:11" ht="15.75" customHeight="1">
      <c r="A699" s="4"/>
      <c r="K699" s="32"/>
    </row>
    <row r="700" spans="1:11" ht="15.75" customHeight="1">
      <c r="A700" s="4"/>
      <c r="K700" s="32"/>
    </row>
    <row r="701" spans="1:11" ht="15.75" customHeight="1">
      <c r="A701" s="4"/>
      <c r="K701" s="32"/>
    </row>
    <row r="702" spans="1:11" ht="15.75" customHeight="1">
      <c r="A702" s="4"/>
      <c r="K702" s="32"/>
    </row>
    <row r="703" spans="1:11" ht="15.75" customHeight="1">
      <c r="A703" s="4"/>
      <c r="K703" s="32"/>
    </row>
    <row r="704" spans="1:11" ht="15.75" customHeight="1">
      <c r="A704" s="4"/>
      <c r="K704" s="32"/>
    </row>
    <row r="705" spans="1:11" ht="15.75" customHeight="1">
      <c r="A705" s="4"/>
      <c r="K705" s="32"/>
    </row>
    <row r="706" spans="1:11" ht="15.75" customHeight="1">
      <c r="A706" s="4"/>
      <c r="K706" s="32"/>
    </row>
    <row r="707" spans="1:11" ht="15.75" customHeight="1">
      <c r="A707" s="4"/>
      <c r="K707" s="32"/>
    </row>
    <row r="708" spans="1:11" ht="15.75" customHeight="1">
      <c r="A708" s="4"/>
      <c r="K708" s="32"/>
    </row>
    <row r="709" spans="1:11" ht="15.75" customHeight="1">
      <c r="A709" s="4"/>
      <c r="K709" s="32"/>
    </row>
    <row r="710" spans="1:11" ht="15.75" customHeight="1">
      <c r="A710" s="4"/>
      <c r="K710" s="32"/>
    </row>
    <row r="711" spans="1:11" ht="15.75" customHeight="1">
      <c r="A711" s="4"/>
      <c r="K711" s="32"/>
    </row>
    <row r="712" spans="1:11" ht="15.75" customHeight="1">
      <c r="A712" s="4"/>
      <c r="K712" s="32"/>
    </row>
    <row r="713" spans="1:11" ht="15.75" customHeight="1">
      <c r="A713" s="4"/>
      <c r="K713" s="32"/>
    </row>
    <row r="714" spans="1:11" ht="15.75" customHeight="1">
      <c r="A714" s="4"/>
      <c r="K714" s="32"/>
    </row>
    <row r="715" spans="1:11" ht="15.75" customHeight="1">
      <c r="A715" s="4"/>
      <c r="K715" s="32"/>
    </row>
    <row r="716" spans="1:11" ht="15.75" customHeight="1">
      <c r="A716" s="4"/>
      <c r="K716" s="32"/>
    </row>
    <row r="717" spans="1:11" ht="15.75" customHeight="1">
      <c r="A717" s="4"/>
      <c r="K717" s="32"/>
    </row>
    <row r="718" spans="1:11" ht="15.75" customHeight="1">
      <c r="A718" s="4"/>
      <c r="K718" s="32"/>
    </row>
    <row r="719" spans="1:11" ht="15.75" customHeight="1">
      <c r="A719" s="4"/>
      <c r="K719" s="32"/>
    </row>
    <row r="720" spans="1:11" ht="15.75" customHeight="1">
      <c r="A720" s="4"/>
      <c r="K720" s="32"/>
    </row>
    <row r="721" spans="1:11" ht="15.75" customHeight="1">
      <c r="A721" s="4"/>
      <c r="K721" s="32"/>
    </row>
    <row r="722" spans="1:11" ht="15.75" customHeight="1">
      <c r="A722" s="4"/>
      <c r="K722" s="32"/>
    </row>
    <row r="723" spans="1:11" ht="15.75" customHeight="1">
      <c r="A723" s="4"/>
      <c r="K723" s="32"/>
    </row>
    <row r="724" spans="1:11" ht="15.75" customHeight="1">
      <c r="A724" s="4"/>
      <c r="K724" s="32"/>
    </row>
    <row r="725" spans="1:11" ht="15.75" customHeight="1">
      <c r="A725" s="4"/>
      <c r="K725" s="32"/>
    </row>
    <row r="726" spans="1:11" ht="15.75" customHeight="1">
      <c r="A726" s="4"/>
      <c r="K726" s="32"/>
    </row>
    <row r="727" spans="1:11" ht="15.75" customHeight="1">
      <c r="A727" s="4"/>
      <c r="K727" s="32"/>
    </row>
    <row r="728" spans="1:11" ht="15.75" customHeight="1">
      <c r="A728" s="4"/>
      <c r="K728" s="32"/>
    </row>
    <row r="729" spans="1:11" ht="15.75" customHeight="1">
      <c r="A729" s="4"/>
      <c r="K729" s="32"/>
    </row>
    <row r="730" spans="1:11" ht="15.75" customHeight="1">
      <c r="A730" s="4"/>
      <c r="K730" s="32"/>
    </row>
    <row r="731" spans="1:11" ht="15.75" customHeight="1">
      <c r="A731" s="4"/>
      <c r="K731" s="32"/>
    </row>
    <row r="732" spans="1:11" ht="15.75" customHeight="1">
      <c r="A732" s="4"/>
      <c r="K732" s="32"/>
    </row>
    <row r="733" spans="1:11" ht="15.75" customHeight="1">
      <c r="A733" s="4"/>
      <c r="K733" s="32"/>
    </row>
    <row r="734" spans="1:11" ht="15.75" customHeight="1">
      <c r="A734" s="4"/>
      <c r="K734" s="32"/>
    </row>
    <row r="735" spans="1:11" ht="15.75" customHeight="1">
      <c r="A735" s="4"/>
      <c r="K735" s="32"/>
    </row>
    <row r="736" spans="1:11" ht="15.75" customHeight="1">
      <c r="A736" s="4"/>
      <c r="K736" s="32"/>
    </row>
    <row r="737" spans="1:11" ht="15.75" customHeight="1">
      <c r="A737" s="4"/>
      <c r="K737" s="32"/>
    </row>
    <row r="738" spans="1:11" ht="15.75" customHeight="1">
      <c r="A738" s="4"/>
      <c r="K738" s="32"/>
    </row>
    <row r="739" spans="1:11" ht="15.75" customHeight="1">
      <c r="A739" s="4"/>
      <c r="K739" s="32"/>
    </row>
    <row r="740" spans="1:11" ht="15.75" customHeight="1">
      <c r="A740" s="4"/>
      <c r="K740" s="32"/>
    </row>
    <row r="741" spans="1:11" ht="15.75" customHeight="1">
      <c r="A741" s="4"/>
      <c r="K741" s="32"/>
    </row>
    <row r="742" spans="1:11" ht="15.75" customHeight="1">
      <c r="A742" s="4"/>
      <c r="K742" s="32"/>
    </row>
    <row r="743" spans="1:11" ht="15.75" customHeight="1">
      <c r="A743" s="4"/>
      <c r="K743" s="32"/>
    </row>
    <row r="744" spans="1:11" ht="15.75" customHeight="1">
      <c r="A744" s="4"/>
      <c r="K744" s="32"/>
    </row>
    <row r="745" spans="1:11" ht="15.75" customHeight="1">
      <c r="A745" s="4"/>
      <c r="K745" s="32"/>
    </row>
    <row r="746" spans="1:11" ht="15.75" customHeight="1">
      <c r="A746" s="4"/>
      <c r="K746" s="32"/>
    </row>
    <row r="747" spans="1:11" ht="15.75" customHeight="1">
      <c r="A747" s="4"/>
      <c r="K747" s="32"/>
    </row>
    <row r="748" spans="1:11" ht="15.75" customHeight="1">
      <c r="A748" s="4"/>
      <c r="K748" s="32"/>
    </row>
    <row r="749" spans="1:11" ht="15.75" customHeight="1">
      <c r="A749" s="4"/>
      <c r="K749" s="32"/>
    </row>
    <row r="750" spans="1:11" ht="15.75" customHeight="1">
      <c r="A750" s="4"/>
      <c r="K750" s="32"/>
    </row>
    <row r="751" spans="1:11" ht="15.75" customHeight="1">
      <c r="A751" s="4"/>
      <c r="K751" s="32"/>
    </row>
    <row r="752" spans="1:11" ht="15.75" customHeight="1">
      <c r="A752" s="4"/>
      <c r="K752" s="32"/>
    </row>
    <row r="753" spans="1:11" ht="15.75" customHeight="1">
      <c r="A753" s="4"/>
      <c r="K753" s="32"/>
    </row>
    <row r="754" spans="1:11" ht="15.75" customHeight="1">
      <c r="A754" s="4"/>
      <c r="K754" s="32"/>
    </row>
    <row r="755" spans="1:11" ht="15.75" customHeight="1">
      <c r="A755" s="4"/>
      <c r="K755" s="32"/>
    </row>
    <row r="756" spans="1:11" ht="15.75" customHeight="1">
      <c r="A756" s="4"/>
      <c r="K756" s="32"/>
    </row>
    <row r="757" spans="1:11" ht="15.75" customHeight="1">
      <c r="A757" s="4"/>
      <c r="K757" s="32"/>
    </row>
    <row r="758" spans="1:11" ht="15.75" customHeight="1">
      <c r="A758" s="4"/>
      <c r="K758" s="32"/>
    </row>
    <row r="759" spans="1:11" ht="15.75" customHeight="1">
      <c r="A759" s="4"/>
      <c r="K759" s="32"/>
    </row>
    <row r="760" spans="1:11" ht="15.75" customHeight="1">
      <c r="A760" s="4"/>
      <c r="K760" s="32"/>
    </row>
    <row r="761" spans="1:11" ht="15.75" customHeight="1">
      <c r="A761" s="4"/>
      <c r="K761" s="32"/>
    </row>
    <row r="762" spans="1:11" ht="15.75" customHeight="1">
      <c r="A762" s="4"/>
      <c r="K762" s="32"/>
    </row>
    <row r="763" spans="1:11" ht="15.75" customHeight="1">
      <c r="A763" s="4"/>
      <c r="K763" s="32"/>
    </row>
    <row r="764" spans="1:11" ht="15.75" customHeight="1">
      <c r="A764" s="4"/>
      <c r="K764" s="32"/>
    </row>
    <row r="765" spans="1:11" ht="15.75" customHeight="1">
      <c r="A765" s="4"/>
      <c r="K765" s="32"/>
    </row>
    <row r="766" spans="1:11" ht="15.75" customHeight="1">
      <c r="A766" s="4"/>
      <c r="K766" s="32"/>
    </row>
    <row r="767" spans="1:11" ht="15.75" customHeight="1">
      <c r="A767" s="4"/>
      <c r="K767" s="32"/>
    </row>
    <row r="768" spans="1:11" ht="15.75" customHeight="1">
      <c r="A768" s="4"/>
      <c r="K768" s="32"/>
    </row>
    <row r="769" spans="1:11" ht="15.75" customHeight="1">
      <c r="A769" s="4"/>
      <c r="K769" s="32"/>
    </row>
    <row r="770" spans="1:11" ht="15.75" customHeight="1">
      <c r="A770" s="4"/>
      <c r="K770" s="32"/>
    </row>
    <row r="771" spans="1:11" ht="15.75" customHeight="1">
      <c r="A771" s="4"/>
      <c r="K771" s="32"/>
    </row>
    <row r="772" spans="1:11" ht="15.75" customHeight="1">
      <c r="A772" s="4"/>
      <c r="K772" s="32"/>
    </row>
    <row r="773" spans="1:11" ht="15.75" customHeight="1">
      <c r="A773" s="4"/>
      <c r="K773" s="32"/>
    </row>
    <row r="774" spans="1:11" ht="15.75" customHeight="1">
      <c r="A774" s="4"/>
      <c r="K774" s="32"/>
    </row>
    <row r="775" spans="1:11" ht="15.75" customHeight="1">
      <c r="A775" s="4"/>
      <c r="K775" s="32"/>
    </row>
    <row r="776" spans="1:11" ht="15.75" customHeight="1">
      <c r="A776" s="4"/>
      <c r="K776" s="32"/>
    </row>
    <row r="777" spans="1:11" ht="15.75" customHeight="1">
      <c r="A777" s="4"/>
      <c r="K777" s="32"/>
    </row>
    <row r="778" spans="1:11" ht="15.75" customHeight="1">
      <c r="A778" s="4"/>
      <c r="K778" s="32"/>
    </row>
    <row r="779" spans="1:11" ht="15.75" customHeight="1">
      <c r="A779" s="4"/>
      <c r="K779" s="32"/>
    </row>
    <row r="780" spans="1:11" ht="15.75" customHeight="1">
      <c r="A780" s="4"/>
      <c r="K780" s="32"/>
    </row>
    <row r="781" spans="1:11" ht="15.75" customHeight="1">
      <c r="A781" s="4"/>
      <c r="K781" s="32"/>
    </row>
    <row r="782" spans="1:11" ht="15.75" customHeight="1">
      <c r="A782" s="4"/>
      <c r="K782" s="32"/>
    </row>
    <row r="783" spans="1:11" ht="15.75" customHeight="1">
      <c r="A783" s="4"/>
      <c r="K783" s="32"/>
    </row>
    <row r="784" spans="1:11" ht="15.75" customHeight="1">
      <c r="A784" s="4"/>
      <c r="K784" s="32"/>
    </row>
    <row r="785" spans="1:11" ht="15.75" customHeight="1">
      <c r="A785" s="4"/>
      <c r="K785" s="32"/>
    </row>
    <row r="786" spans="1:11" ht="15.75" customHeight="1">
      <c r="A786" s="4"/>
      <c r="K786" s="32"/>
    </row>
    <row r="787" spans="1:11" ht="15.75" customHeight="1">
      <c r="A787" s="4"/>
      <c r="K787" s="32"/>
    </row>
    <row r="788" spans="1:11" ht="15.75" customHeight="1">
      <c r="A788" s="4"/>
      <c r="K788" s="32"/>
    </row>
    <row r="789" spans="1:11" ht="15.75" customHeight="1">
      <c r="A789" s="4"/>
      <c r="K789" s="32"/>
    </row>
    <row r="790" spans="1:11" ht="15.75" customHeight="1">
      <c r="A790" s="4"/>
      <c r="K790" s="32"/>
    </row>
    <row r="791" spans="1:11" ht="15.75" customHeight="1">
      <c r="A791" s="4"/>
      <c r="K791" s="32"/>
    </row>
    <row r="792" spans="1:11" ht="15.75" customHeight="1">
      <c r="A792" s="4"/>
      <c r="K792" s="32"/>
    </row>
    <row r="793" spans="1:11" ht="15.75" customHeight="1">
      <c r="A793" s="4"/>
      <c r="K793" s="32"/>
    </row>
    <row r="794" spans="1:11" ht="15.75" customHeight="1">
      <c r="A794" s="4"/>
      <c r="K794" s="32"/>
    </row>
    <row r="795" spans="1:11" ht="15.75" customHeight="1">
      <c r="A795" s="4"/>
      <c r="K795" s="32"/>
    </row>
    <row r="796" spans="1:11" ht="15.75" customHeight="1">
      <c r="A796" s="4"/>
      <c r="K796" s="32"/>
    </row>
    <row r="797" spans="1:11" ht="15.75" customHeight="1">
      <c r="A797" s="4"/>
      <c r="K797" s="32"/>
    </row>
    <row r="798" spans="1:11" ht="15.75" customHeight="1">
      <c r="A798" s="4"/>
      <c r="K798" s="32"/>
    </row>
    <row r="799" spans="1:11" ht="15.75" customHeight="1">
      <c r="A799" s="4"/>
      <c r="K799" s="32"/>
    </row>
    <row r="800" spans="1:11" ht="15.75" customHeight="1">
      <c r="A800" s="4"/>
      <c r="K800" s="32"/>
    </row>
    <row r="801" spans="1:11" ht="15.75" customHeight="1">
      <c r="A801" s="4"/>
      <c r="K801" s="32"/>
    </row>
    <row r="802" spans="1:11" ht="15.75" customHeight="1">
      <c r="A802" s="4"/>
      <c r="K802" s="32"/>
    </row>
    <row r="803" spans="1:11" ht="15.75" customHeight="1">
      <c r="A803" s="4"/>
      <c r="K803" s="32"/>
    </row>
    <row r="804" spans="1:11" ht="15.75" customHeight="1">
      <c r="A804" s="4"/>
      <c r="K804" s="32"/>
    </row>
    <row r="805" spans="1:11" ht="15.75" customHeight="1">
      <c r="A805" s="4"/>
      <c r="K805" s="32"/>
    </row>
    <row r="806" spans="1:11" ht="15.75" customHeight="1">
      <c r="A806" s="4"/>
      <c r="K806" s="32"/>
    </row>
    <row r="807" spans="1:11" ht="15.75" customHeight="1">
      <c r="A807" s="4"/>
      <c r="K807" s="32"/>
    </row>
    <row r="808" spans="1:11" ht="15.75" customHeight="1">
      <c r="A808" s="4"/>
      <c r="K808" s="32"/>
    </row>
    <row r="809" spans="1:11" ht="15.75" customHeight="1">
      <c r="A809" s="4"/>
      <c r="K809" s="32"/>
    </row>
    <row r="810" spans="1:11" ht="15.75" customHeight="1">
      <c r="A810" s="4"/>
      <c r="K810" s="32"/>
    </row>
    <row r="811" spans="1:11" ht="15.75" customHeight="1">
      <c r="A811" s="4"/>
      <c r="K811" s="32"/>
    </row>
    <row r="812" spans="1:11" ht="15.75" customHeight="1">
      <c r="A812" s="4"/>
      <c r="K812" s="32"/>
    </row>
    <row r="813" spans="1:11" ht="15.75" customHeight="1">
      <c r="A813" s="4"/>
      <c r="K813" s="32"/>
    </row>
    <row r="814" spans="1:11" ht="15.75" customHeight="1">
      <c r="A814" s="4"/>
      <c r="K814" s="32"/>
    </row>
    <row r="815" spans="1:11" ht="15.75" customHeight="1">
      <c r="A815" s="4"/>
      <c r="K815" s="32"/>
    </row>
    <row r="816" spans="1:11" ht="15.75" customHeight="1">
      <c r="A816" s="4"/>
      <c r="K816" s="32"/>
    </row>
    <row r="817" spans="1:11" ht="15.75" customHeight="1">
      <c r="A817" s="4"/>
      <c r="K817" s="32"/>
    </row>
    <row r="818" spans="1:11" ht="15.75" customHeight="1">
      <c r="A818" s="4"/>
      <c r="K818" s="32"/>
    </row>
    <row r="819" spans="1:11" ht="15.75" customHeight="1">
      <c r="A819" s="4"/>
      <c r="K819" s="32"/>
    </row>
    <row r="820" spans="1:11" ht="15.75" customHeight="1">
      <c r="A820" s="4"/>
      <c r="K820" s="32"/>
    </row>
    <row r="821" spans="1:11" ht="15.75" customHeight="1">
      <c r="A821" s="4"/>
      <c r="K821" s="32"/>
    </row>
    <row r="822" spans="1:11" ht="15.75" customHeight="1">
      <c r="A822" s="4"/>
      <c r="K822" s="32"/>
    </row>
    <row r="823" spans="1:11" ht="15.75" customHeight="1">
      <c r="A823" s="4"/>
      <c r="K823" s="32"/>
    </row>
    <row r="824" spans="1:11" ht="15.75" customHeight="1">
      <c r="A824" s="4"/>
      <c r="K824" s="32"/>
    </row>
    <row r="825" spans="1:11" ht="15.75" customHeight="1">
      <c r="A825" s="4"/>
      <c r="K825" s="32"/>
    </row>
    <row r="826" spans="1:11" ht="15.75" customHeight="1">
      <c r="A826" s="4"/>
      <c r="K826" s="32"/>
    </row>
    <row r="827" spans="1:11" ht="15.75" customHeight="1">
      <c r="A827" s="4"/>
      <c r="K827" s="32"/>
    </row>
    <row r="828" spans="1:11" ht="15.75" customHeight="1">
      <c r="A828" s="4"/>
      <c r="K828" s="32"/>
    </row>
    <row r="829" spans="1:11" ht="15.75" customHeight="1">
      <c r="A829" s="4"/>
      <c r="K829" s="32"/>
    </row>
    <row r="830" spans="1:11" ht="15.75" customHeight="1">
      <c r="A830" s="4"/>
      <c r="K830" s="32"/>
    </row>
    <row r="831" spans="1:11" ht="15.75" customHeight="1">
      <c r="A831" s="4"/>
      <c r="K831" s="32"/>
    </row>
    <row r="832" spans="1:11" ht="15.75" customHeight="1">
      <c r="A832" s="4"/>
      <c r="K832" s="32"/>
    </row>
    <row r="833" spans="1:11" ht="15.75" customHeight="1">
      <c r="A833" s="4"/>
      <c r="K833" s="32"/>
    </row>
    <row r="834" spans="1:11" ht="15.75" customHeight="1">
      <c r="A834" s="4"/>
      <c r="K834" s="32"/>
    </row>
    <row r="835" spans="1:11" ht="15.75" customHeight="1">
      <c r="A835" s="4"/>
      <c r="K835" s="32"/>
    </row>
    <row r="836" spans="1:11" ht="15.75" customHeight="1">
      <c r="A836" s="4"/>
      <c r="K836" s="32"/>
    </row>
    <row r="837" spans="1:11" ht="15.75" customHeight="1">
      <c r="A837" s="4"/>
      <c r="K837" s="32"/>
    </row>
    <row r="838" spans="1:11" ht="15.75" customHeight="1">
      <c r="A838" s="4"/>
      <c r="K838" s="32"/>
    </row>
    <row r="839" spans="1:11" ht="15.75" customHeight="1">
      <c r="A839" s="4"/>
      <c r="K839" s="32"/>
    </row>
    <row r="840" spans="1:11" ht="15.75" customHeight="1">
      <c r="A840" s="4"/>
      <c r="K840" s="32"/>
    </row>
    <row r="841" spans="1:11" ht="15.75" customHeight="1">
      <c r="A841" s="4"/>
      <c r="K841" s="32"/>
    </row>
    <row r="842" spans="1:11" ht="15.75" customHeight="1">
      <c r="A842" s="4"/>
      <c r="K842" s="32"/>
    </row>
    <row r="843" spans="1:11" ht="15.75" customHeight="1">
      <c r="A843" s="4"/>
      <c r="K843" s="32"/>
    </row>
    <row r="844" spans="1:11" ht="15.75" customHeight="1">
      <c r="A844" s="4"/>
      <c r="K844" s="32"/>
    </row>
    <row r="845" spans="1:11" ht="15.75" customHeight="1">
      <c r="A845" s="4"/>
      <c r="K845" s="32"/>
    </row>
    <row r="846" spans="1:11" ht="15.75" customHeight="1">
      <c r="A846" s="4"/>
      <c r="K846" s="32"/>
    </row>
    <row r="847" spans="1:11" ht="15.75" customHeight="1">
      <c r="A847" s="4"/>
      <c r="K847" s="32"/>
    </row>
    <row r="848" spans="1:11" ht="15.75" customHeight="1">
      <c r="A848" s="4"/>
      <c r="K848" s="32"/>
    </row>
    <row r="849" spans="1:11" ht="15.75" customHeight="1">
      <c r="A849" s="4"/>
      <c r="K849" s="32"/>
    </row>
    <row r="850" spans="1:11" ht="15.75" customHeight="1">
      <c r="A850" s="4"/>
      <c r="K850" s="32"/>
    </row>
    <row r="851" spans="1:11" ht="15.75" customHeight="1">
      <c r="A851" s="4"/>
      <c r="K851" s="32"/>
    </row>
    <row r="852" spans="1:11" ht="15.75" customHeight="1">
      <c r="A852" s="4"/>
      <c r="K852" s="32"/>
    </row>
    <row r="853" spans="1:11" ht="15.75" customHeight="1">
      <c r="A853" s="4"/>
      <c r="K853" s="32"/>
    </row>
    <row r="854" spans="1:11" ht="15.75" customHeight="1">
      <c r="A854" s="4"/>
      <c r="K854" s="32"/>
    </row>
    <row r="855" spans="1:11" ht="15.75" customHeight="1">
      <c r="A855" s="4"/>
      <c r="K855" s="32"/>
    </row>
    <row r="856" spans="1:11" ht="15.75" customHeight="1">
      <c r="A856" s="4"/>
      <c r="K856" s="32"/>
    </row>
    <row r="857" spans="1:11" ht="15.75" customHeight="1">
      <c r="A857" s="4"/>
      <c r="K857" s="32"/>
    </row>
    <row r="858" spans="1:11" ht="15.75" customHeight="1">
      <c r="A858" s="4"/>
      <c r="K858" s="32"/>
    </row>
    <row r="859" spans="1:11" ht="15.75" customHeight="1">
      <c r="A859" s="4"/>
      <c r="K859" s="32"/>
    </row>
    <row r="860" spans="1:11" ht="15.75" customHeight="1">
      <c r="A860" s="4"/>
      <c r="K860" s="32"/>
    </row>
    <row r="861" spans="1:11" ht="15.75" customHeight="1">
      <c r="A861" s="4"/>
      <c r="K861" s="32"/>
    </row>
    <row r="862" spans="1:11" ht="15.75" customHeight="1">
      <c r="A862" s="4"/>
      <c r="K862" s="32"/>
    </row>
    <row r="863" spans="1:11" ht="15.75" customHeight="1">
      <c r="A863" s="4"/>
      <c r="K863" s="32"/>
    </row>
    <row r="864" spans="1:11" ht="15.75" customHeight="1">
      <c r="A864" s="4"/>
      <c r="K864" s="32"/>
    </row>
    <row r="865" spans="1:11" ht="15.75" customHeight="1">
      <c r="A865" s="4"/>
      <c r="K865" s="32"/>
    </row>
    <row r="866" spans="1:11" ht="15.75" customHeight="1">
      <c r="A866" s="4"/>
      <c r="K866" s="32"/>
    </row>
    <row r="867" spans="1:11" ht="15.75" customHeight="1">
      <c r="A867" s="4"/>
      <c r="K867" s="32"/>
    </row>
    <row r="868" spans="1:11" ht="15.75" customHeight="1">
      <c r="A868" s="4"/>
      <c r="K868" s="32"/>
    </row>
    <row r="869" spans="1:11" ht="15.75" customHeight="1">
      <c r="A869" s="4"/>
      <c r="K869" s="32"/>
    </row>
    <row r="870" spans="1:11" ht="15.75" customHeight="1">
      <c r="A870" s="4"/>
      <c r="K870" s="32"/>
    </row>
    <row r="871" spans="1:11" ht="15.75" customHeight="1">
      <c r="A871" s="4"/>
      <c r="K871" s="32"/>
    </row>
    <row r="872" spans="1:11" ht="15.75" customHeight="1">
      <c r="A872" s="4"/>
      <c r="K872" s="32"/>
    </row>
    <row r="873" spans="1:11" ht="15.75" customHeight="1">
      <c r="A873" s="4"/>
      <c r="K873" s="32"/>
    </row>
    <row r="874" spans="1:11" ht="15.75" customHeight="1">
      <c r="A874" s="4"/>
      <c r="K874" s="32"/>
    </row>
    <row r="875" spans="1:11" ht="15.75" customHeight="1">
      <c r="A875" s="4"/>
      <c r="K875" s="32"/>
    </row>
    <row r="876" spans="1:11" ht="15.75" customHeight="1">
      <c r="A876" s="4"/>
      <c r="K876" s="32"/>
    </row>
    <row r="877" spans="1:11" ht="15.75" customHeight="1">
      <c r="A877" s="4"/>
      <c r="K877" s="32"/>
    </row>
    <row r="878" spans="1:11" ht="15.75" customHeight="1">
      <c r="A878" s="4"/>
      <c r="K878" s="32"/>
    </row>
    <row r="879" spans="1:11" ht="15.75" customHeight="1">
      <c r="A879" s="4"/>
      <c r="K879" s="32"/>
    </row>
    <row r="880" spans="1:11" ht="15.75" customHeight="1">
      <c r="A880" s="4"/>
      <c r="K880" s="32"/>
    </row>
    <row r="881" spans="1:11" ht="15.75" customHeight="1">
      <c r="A881" s="4"/>
      <c r="K881" s="32"/>
    </row>
    <row r="882" spans="1:11" ht="15.75" customHeight="1">
      <c r="A882" s="4"/>
      <c r="K882" s="32"/>
    </row>
    <row r="883" spans="1:11" ht="15.75" customHeight="1">
      <c r="A883" s="4"/>
      <c r="K883" s="32"/>
    </row>
    <row r="884" spans="1:11" ht="15.75" customHeight="1">
      <c r="A884" s="4"/>
      <c r="K884" s="32"/>
    </row>
    <row r="885" spans="1:11" ht="15.75" customHeight="1">
      <c r="A885" s="4"/>
      <c r="K885" s="32"/>
    </row>
    <row r="886" spans="1:11" ht="15.75" customHeight="1">
      <c r="A886" s="4"/>
      <c r="K886" s="32"/>
    </row>
    <row r="887" spans="1:11" ht="15.75" customHeight="1">
      <c r="A887" s="4"/>
      <c r="K887" s="32"/>
    </row>
    <row r="888" spans="1:11" ht="15.75" customHeight="1">
      <c r="A888" s="4"/>
      <c r="K888" s="32"/>
    </row>
    <row r="889" spans="1:11" ht="15.75" customHeight="1">
      <c r="A889" s="4"/>
      <c r="K889" s="32"/>
    </row>
    <row r="890" spans="1:11" ht="15.75" customHeight="1">
      <c r="A890" s="4"/>
      <c r="K890" s="32"/>
    </row>
    <row r="891" spans="1:11" ht="15.75" customHeight="1">
      <c r="A891" s="4"/>
      <c r="K891" s="32"/>
    </row>
    <row r="892" spans="1:11" ht="15.75" customHeight="1">
      <c r="A892" s="4"/>
      <c r="K892" s="32"/>
    </row>
    <row r="893" spans="1:11" ht="15.75" customHeight="1">
      <c r="A893" s="4"/>
      <c r="K893" s="32"/>
    </row>
    <row r="894" spans="1:11" ht="15.75" customHeight="1">
      <c r="A894" s="4"/>
      <c r="K894" s="32"/>
    </row>
    <row r="895" spans="1:11" ht="15.75" customHeight="1">
      <c r="A895" s="4"/>
      <c r="K895" s="32"/>
    </row>
    <row r="896" spans="1:11" ht="15.75" customHeight="1">
      <c r="A896" s="4"/>
      <c r="K896" s="32"/>
    </row>
    <row r="897" spans="1:11" ht="15.75" customHeight="1">
      <c r="A897" s="4"/>
      <c r="K897" s="32"/>
    </row>
    <row r="898" spans="1:11" ht="15.75" customHeight="1">
      <c r="A898" s="4"/>
      <c r="K898" s="32"/>
    </row>
    <row r="899" spans="1:11" ht="15.75" customHeight="1">
      <c r="A899" s="4"/>
      <c r="K899" s="32"/>
    </row>
    <row r="900" spans="1:11" ht="15.75" customHeight="1">
      <c r="A900" s="4"/>
      <c r="K900" s="32"/>
    </row>
    <row r="901" spans="1:11" ht="15.75" customHeight="1">
      <c r="A901" s="4"/>
      <c r="K901" s="32"/>
    </row>
    <row r="902" spans="1:11" ht="15.75" customHeight="1">
      <c r="A902" s="4"/>
      <c r="K902" s="32"/>
    </row>
    <row r="903" spans="1:11" ht="15.75" customHeight="1">
      <c r="A903" s="4"/>
      <c r="K903" s="32"/>
    </row>
    <row r="904" spans="1:11" ht="15.75" customHeight="1">
      <c r="A904" s="4"/>
      <c r="K904" s="32"/>
    </row>
    <row r="905" spans="1:11" ht="15.75" customHeight="1">
      <c r="A905" s="4"/>
      <c r="K905" s="32"/>
    </row>
    <row r="906" spans="1:11" ht="15.75" customHeight="1">
      <c r="A906" s="4"/>
      <c r="K906" s="32"/>
    </row>
    <row r="907" spans="1:11" ht="15.75" customHeight="1">
      <c r="A907" s="4"/>
      <c r="K907" s="32"/>
    </row>
    <row r="908" spans="1:11" ht="15.75" customHeight="1">
      <c r="A908" s="4"/>
      <c r="K908" s="32"/>
    </row>
    <row r="909" spans="1:11" ht="15.75" customHeight="1">
      <c r="A909" s="4"/>
      <c r="K909" s="32"/>
    </row>
    <row r="910" spans="1:11" ht="15.75" customHeight="1">
      <c r="A910" s="4"/>
      <c r="K910" s="32"/>
    </row>
    <row r="911" spans="1:11" ht="15.75" customHeight="1">
      <c r="A911" s="4"/>
      <c r="K911" s="32"/>
    </row>
    <row r="912" spans="1:11" ht="15.75" customHeight="1">
      <c r="A912" s="4"/>
      <c r="K912" s="32"/>
    </row>
    <row r="913" spans="1:11" ht="15.75" customHeight="1">
      <c r="A913" s="4"/>
      <c r="K913" s="32"/>
    </row>
    <row r="914" spans="1:11" ht="15.75" customHeight="1">
      <c r="A914" s="4"/>
      <c r="K914" s="32"/>
    </row>
    <row r="915" spans="1:11" ht="15.75" customHeight="1">
      <c r="A915" s="4"/>
      <c r="K915" s="32"/>
    </row>
    <row r="916" spans="1:11" ht="15.75" customHeight="1">
      <c r="A916" s="4"/>
      <c r="K916" s="32"/>
    </row>
    <row r="917" spans="1:11" ht="15.75" customHeight="1">
      <c r="A917" s="4"/>
      <c r="K917" s="32"/>
    </row>
    <row r="918" spans="1:11" ht="15.75" customHeight="1">
      <c r="A918" s="4"/>
      <c r="K918" s="32"/>
    </row>
    <row r="919" spans="1:11" ht="15.75" customHeight="1">
      <c r="A919" s="4"/>
      <c r="K919" s="32"/>
    </row>
    <row r="920" spans="1:11" ht="15.75" customHeight="1">
      <c r="A920" s="4"/>
      <c r="K920" s="32"/>
    </row>
    <row r="921" spans="1:11" ht="15.75" customHeight="1">
      <c r="A921" s="4"/>
      <c r="K921" s="32"/>
    </row>
    <row r="922" spans="1:11" ht="15.75" customHeight="1">
      <c r="A922" s="4"/>
      <c r="K922" s="32"/>
    </row>
    <row r="923" spans="1:11" ht="15.75" customHeight="1">
      <c r="A923" s="4"/>
      <c r="K923" s="32"/>
    </row>
    <row r="924" spans="1:11" ht="15.75" customHeight="1">
      <c r="A924" s="4"/>
      <c r="K924" s="32"/>
    </row>
    <row r="925" spans="1:11" ht="15.75" customHeight="1">
      <c r="A925" s="4"/>
      <c r="K925" s="32"/>
    </row>
    <row r="926" spans="1:11" ht="15.75" customHeight="1">
      <c r="A926" s="4"/>
      <c r="K926" s="32"/>
    </row>
    <row r="927" spans="1:11" ht="15.75" customHeight="1">
      <c r="A927" s="4"/>
      <c r="K927" s="32"/>
    </row>
    <row r="928" spans="1:11" ht="15.75" customHeight="1">
      <c r="A928" s="4"/>
      <c r="K928" s="32"/>
    </row>
    <row r="929" spans="1:11" ht="15.75" customHeight="1">
      <c r="A929" s="4"/>
      <c r="K929" s="32"/>
    </row>
    <row r="930" spans="1:11" ht="15.75" customHeight="1">
      <c r="A930" s="4"/>
      <c r="K930" s="32"/>
    </row>
    <row r="931" spans="1:11" ht="15.75" customHeight="1">
      <c r="A931" s="4"/>
      <c r="K931" s="32"/>
    </row>
    <row r="932" spans="1:11" ht="15.75" customHeight="1">
      <c r="A932" s="4"/>
      <c r="K932" s="32"/>
    </row>
    <row r="933" spans="1:11" ht="15.75" customHeight="1">
      <c r="A933" s="4"/>
      <c r="K933" s="32"/>
    </row>
    <row r="934" spans="1:11" ht="15.75" customHeight="1">
      <c r="A934" s="4"/>
      <c r="K934" s="32"/>
    </row>
    <row r="935" spans="1:11" ht="15.75" customHeight="1">
      <c r="A935" s="4"/>
      <c r="K935" s="32"/>
    </row>
    <row r="936" spans="1:11" ht="15.75" customHeight="1">
      <c r="A936" s="4"/>
      <c r="K936" s="32"/>
    </row>
    <row r="937" spans="1:11" ht="15.75" customHeight="1">
      <c r="A937" s="4"/>
      <c r="K937" s="32"/>
    </row>
    <row r="938" spans="1:11" ht="15.75" customHeight="1">
      <c r="A938" s="4"/>
      <c r="K938" s="32"/>
    </row>
    <row r="939" spans="1:11" ht="15.75" customHeight="1">
      <c r="A939" s="4"/>
      <c r="K939" s="32"/>
    </row>
    <row r="940" spans="1:11" ht="15.75" customHeight="1">
      <c r="A940" s="4"/>
      <c r="K940" s="32"/>
    </row>
    <row r="941" spans="1:11" ht="15.75" customHeight="1">
      <c r="A941" s="4"/>
      <c r="K941" s="32"/>
    </row>
    <row r="942" spans="1:11" ht="15.75" customHeight="1">
      <c r="A942" s="4"/>
      <c r="K942" s="32"/>
    </row>
    <row r="943" spans="1:11" ht="15.75" customHeight="1">
      <c r="A943" s="4"/>
      <c r="K943" s="32"/>
    </row>
    <row r="944" spans="1:11" ht="15.75" customHeight="1">
      <c r="A944" s="4"/>
      <c r="K944" s="32"/>
    </row>
    <row r="945" spans="1:11" ht="15.75" customHeight="1">
      <c r="A945" s="4"/>
      <c r="K945" s="32"/>
    </row>
    <row r="946" spans="1:11" ht="15.75" customHeight="1">
      <c r="A946" s="4"/>
      <c r="K946" s="32"/>
    </row>
    <row r="947" spans="1:11" ht="15.75" customHeight="1">
      <c r="A947" s="4"/>
      <c r="K947" s="32"/>
    </row>
    <row r="948" spans="1:11" ht="15.75" customHeight="1">
      <c r="A948" s="4"/>
      <c r="K948" s="32"/>
    </row>
    <row r="949" spans="1:11" ht="15.75" customHeight="1">
      <c r="A949" s="4"/>
      <c r="K949" s="32"/>
    </row>
    <row r="950" spans="1:11" ht="15.75" customHeight="1">
      <c r="A950" s="4"/>
      <c r="K950" s="32"/>
    </row>
    <row r="951" spans="1:11" ht="15.75" customHeight="1">
      <c r="A951" s="4"/>
      <c r="K951" s="32"/>
    </row>
    <row r="952" spans="1:11" ht="15.75" customHeight="1">
      <c r="A952" s="4"/>
      <c r="K952" s="32"/>
    </row>
    <row r="953" spans="1:11" ht="15.75" customHeight="1">
      <c r="A953" s="4"/>
      <c r="K953" s="32"/>
    </row>
    <row r="954" spans="1:11" ht="15.75" customHeight="1">
      <c r="A954" s="4"/>
      <c r="K954" s="32"/>
    </row>
    <row r="955" spans="1:11" ht="15.75" customHeight="1">
      <c r="A955" s="4"/>
      <c r="K955" s="32"/>
    </row>
    <row r="956" spans="1:11" ht="15.75" customHeight="1">
      <c r="A956" s="4"/>
      <c r="K956" s="32"/>
    </row>
    <row r="957" spans="1:11" ht="15.75" customHeight="1">
      <c r="A957" s="4"/>
      <c r="K957" s="32"/>
    </row>
    <row r="958" spans="1:11" ht="15.75" customHeight="1">
      <c r="A958" s="4"/>
      <c r="K958" s="32"/>
    </row>
    <row r="959" spans="1:11" ht="15.75" customHeight="1">
      <c r="A959" s="4"/>
      <c r="K959" s="32"/>
    </row>
    <row r="960" spans="1:11" ht="15.75" customHeight="1">
      <c r="A960" s="4"/>
      <c r="K960" s="32"/>
    </row>
    <row r="961" spans="1:11" ht="15.75" customHeight="1">
      <c r="A961" s="4"/>
      <c r="K961" s="32"/>
    </row>
    <row r="962" spans="1:11" ht="15.75" customHeight="1">
      <c r="A962" s="4"/>
      <c r="K962" s="32"/>
    </row>
    <row r="963" spans="1:11" ht="15.75" customHeight="1">
      <c r="A963" s="4"/>
      <c r="K963" s="32"/>
    </row>
    <row r="964" spans="1:11" ht="15.75" customHeight="1">
      <c r="A964" s="4"/>
      <c r="K964" s="32"/>
    </row>
    <row r="965" spans="1:11" ht="15.75" customHeight="1">
      <c r="A965" s="4"/>
      <c r="K965" s="32"/>
    </row>
    <row r="966" spans="1:11" ht="15.75" customHeight="1">
      <c r="A966" s="4"/>
      <c r="K966" s="32"/>
    </row>
    <row r="967" spans="1:11" ht="15.75" customHeight="1">
      <c r="A967" s="4"/>
      <c r="K967" s="32"/>
    </row>
    <row r="968" spans="1:11" ht="15.75" customHeight="1">
      <c r="A968" s="4"/>
      <c r="K968" s="32"/>
    </row>
    <row r="969" spans="1:11" ht="15.75" customHeight="1">
      <c r="A969" s="4"/>
      <c r="K969" s="32"/>
    </row>
    <row r="970" spans="1:11" ht="15.75" customHeight="1">
      <c r="A970" s="4"/>
      <c r="K970" s="32"/>
    </row>
    <row r="971" spans="1:11" ht="15.75" customHeight="1">
      <c r="A971" s="4"/>
      <c r="K971" s="32"/>
    </row>
    <row r="972" spans="1:11" ht="15.75" customHeight="1">
      <c r="A972" s="4"/>
      <c r="K972" s="32"/>
    </row>
    <row r="973" spans="1:11" ht="15.75" customHeight="1">
      <c r="A973" s="4"/>
      <c r="K973" s="32"/>
    </row>
    <row r="974" spans="1:11" ht="15.75" customHeight="1">
      <c r="A974" s="4"/>
      <c r="K974" s="32"/>
    </row>
    <row r="975" spans="1:11" ht="15.75" customHeight="1">
      <c r="A975" s="4"/>
      <c r="K975" s="32"/>
    </row>
    <row r="976" spans="1:11" ht="15.75" customHeight="1">
      <c r="A976" s="4"/>
      <c r="K976" s="32"/>
    </row>
    <row r="977" spans="1:11" ht="15.75" customHeight="1">
      <c r="A977" s="4"/>
      <c r="K977" s="32"/>
    </row>
    <row r="978" spans="1:11" ht="15.75" customHeight="1">
      <c r="A978" s="4"/>
      <c r="K978" s="32"/>
    </row>
    <row r="979" spans="1:11" ht="15.75" customHeight="1">
      <c r="A979" s="4"/>
      <c r="K979" s="32"/>
    </row>
    <row r="980" spans="1:11" ht="15.75" customHeight="1">
      <c r="A980" s="4"/>
      <c r="K980" s="32"/>
    </row>
    <row r="981" spans="1:11" ht="15.75" customHeight="1">
      <c r="A981" s="4"/>
      <c r="K981" s="32"/>
    </row>
    <row r="982" spans="1:11" ht="15.75" customHeight="1">
      <c r="A982" s="4"/>
      <c r="K982" s="32"/>
    </row>
    <row r="983" spans="1:11" ht="15.75" customHeight="1">
      <c r="A983" s="4"/>
      <c r="K983" s="32"/>
    </row>
    <row r="984" spans="1:11" ht="15.75" customHeight="1">
      <c r="A984" s="4"/>
      <c r="K984" s="32"/>
    </row>
    <row r="985" spans="1:11" ht="15.75" customHeight="1">
      <c r="A985" s="4"/>
      <c r="K985" s="32"/>
    </row>
    <row r="986" spans="1:11" ht="15.75" customHeight="1">
      <c r="A986" s="4"/>
      <c r="K986" s="32"/>
    </row>
    <row r="987" spans="1:11" ht="15.75" customHeight="1">
      <c r="A987" s="4"/>
      <c r="K987" s="32"/>
    </row>
    <row r="988" spans="1:11" ht="15.75" customHeight="1">
      <c r="A988" s="4"/>
      <c r="K988" s="32"/>
    </row>
    <row r="989" spans="1:11" ht="15.75" customHeight="1">
      <c r="A989" s="4"/>
      <c r="K989" s="32"/>
    </row>
    <row r="990" spans="1:11" ht="15.75" customHeight="1">
      <c r="A990" s="4"/>
      <c r="K990" s="32"/>
    </row>
    <row r="991" spans="1:11" ht="15.75" customHeight="1">
      <c r="A991" s="4"/>
      <c r="K991" s="32"/>
    </row>
    <row r="992" spans="1:11" ht="15.75" customHeight="1">
      <c r="A992" s="4"/>
      <c r="K992" s="32"/>
    </row>
    <row r="993" spans="1:11" ht="15.75" customHeight="1">
      <c r="A993" s="4"/>
      <c r="K993" s="32"/>
    </row>
    <row r="994" spans="1:11" ht="15.75" customHeight="1">
      <c r="A994" s="4"/>
      <c r="K994" s="32"/>
    </row>
    <row r="995" spans="1:11" ht="15.75" customHeight="1">
      <c r="A995" s="4"/>
      <c r="K995" s="32"/>
    </row>
    <row r="996" spans="1:11" ht="15.75" customHeight="1">
      <c r="A996" s="4"/>
      <c r="K996" s="32"/>
    </row>
    <row r="997" spans="1:11" ht="15.75" customHeight="1">
      <c r="A997" s="4"/>
      <c r="K997" s="32"/>
    </row>
  </sheetData>
  <autoFilter ref="A1:K134" xr:uid="{00000000-0009-0000-0000-000000000000}">
    <filterColumn colId="0">
      <colorFilter dxfId="0"/>
    </filterColumn>
  </autoFilter>
  <mergeCells count="1">
    <mergeCell ref="G1:I1"/>
  </mergeCells>
  <conditionalFormatting sqref="A1:F1 I2">
    <cfRule type="expression" dxfId="2" priority="1">
      <formula>ISERROR(A1)</formula>
    </cfRule>
  </conditionalFormatting>
  <conditionalFormatting sqref="J1:K1">
    <cfRule type="expression" dxfId="1" priority="2">
      <formula>ISERROR(J1)</formula>
    </cfRule>
  </conditionalFormatting>
  <hyperlinks>
    <hyperlink ref="B30" r:id="rId1" xr:uid="{00000000-0004-0000-0000-000000000000}"/>
    <hyperlink ref="B31" r:id="rId2" xr:uid="{00000000-0004-0000-0000-000001000000}"/>
    <hyperlink ref="B32" r:id="rId3" xr:uid="{00000000-0004-0000-0000-000002000000}"/>
    <hyperlink ref="B33" r:id="rId4" xr:uid="{00000000-0004-0000-0000-000003000000}"/>
  </hyperlinks>
  <pageMargins left="0.7" right="0.7" top="0.75" bottom="0.75" header="0" footer="0"/>
  <pageSetup paperSize="9" orientation="portrait"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4.42578125" defaultRowHeight="15" customHeight="1"/>
  <cols>
    <col min="1" max="1" width="6.7109375" customWidth="1"/>
    <col min="2" max="2" width="55.42578125" customWidth="1"/>
    <col min="3" max="3" width="10.7109375" customWidth="1"/>
    <col min="4" max="4" width="9.7109375" customWidth="1"/>
    <col min="5" max="5" width="10.7109375" customWidth="1"/>
    <col min="6" max="6" width="91.28515625" customWidth="1"/>
    <col min="7" max="26" width="10.7109375" customWidth="1"/>
  </cols>
  <sheetData>
    <row r="1" spans="1:26" ht="13.5" customHeight="1">
      <c r="B1" s="4" t="s">
        <v>311</v>
      </c>
      <c r="C1" s="4" t="s">
        <v>311</v>
      </c>
      <c r="D1" s="4" t="s">
        <v>8</v>
      </c>
      <c r="E1" s="4" t="s">
        <v>312</v>
      </c>
    </row>
    <row r="2" spans="1:26" ht="15" customHeight="1">
      <c r="A2" s="4">
        <v>1</v>
      </c>
      <c r="B2" s="4" t="s">
        <v>313</v>
      </c>
      <c r="C2" s="4" t="s">
        <v>16</v>
      </c>
      <c r="D2" s="4" t="s">
        <v>16</v>
      </c>
      <c r="E2" s="4" t="s">
        <v>314</v>
      </c>
      <c r="F2" s="4"/>
      <c r="G2" s="4"/>
      <c r="H2" s="4"/>
      <c r="I2" s="4"/>
      <c r="J2" s="4"/>
      <c r="K2" s="4"/>
      <c r="L2" s="4"/>
      <c r="M2" s="4"/>
      <c r="N2" s="4"/>
      <c r="O2" s="4"/>
      <c r="P2" s="4"/>
      <c r="Q2" s="4"/>
      <c r="R2" s="4"/>
      <c r="S2" s="4"/>
      <c r="T2" s="4"/>
      <c r="U2" s="4"/>
      <c r="V2" s="4"/>
      <c r="W2" s="4"/>
      <c r="X2" s="4"/>
      <c r="Y2" s="4"/>
      <c r="Z2" s="4"/>
    </row>
    <row r="3" spans="1:26">
      <c r="A3" s="19">
        <v>2</v>
      </c>
      <c r="B3" s="19" t="s">
        <v>315</v>
      </c>
      <c r="C3" s="19" t="s">
        <v>16</v>
      </c>
      <c r="D3" s="4" t="s">
        <v>16</v>
      </c>
      <c r="E3" s="4" t="s">
        <v>314</v>
      </c>
      <c r="F3" s="4"/>
      <c r="G3" s="4"/>
      <c r="H3" s="4"/>
      <c r="I3" s="4"/>
      <c r="J3" s="4"/>
      <c r="K3" s="4"/>
      <c r="L3" s="4"/>
      <c r="M3" s="4"/>
      <c r="N3" s="4"/>
      <c r="O3" s="4"/>
      <c r="P3" s="4"/>
      <c r="Q3" s="4"/>
      <c r="R3" s="4"/>
      <c r="S3" s="4"/>
      <c r="T3" s="4"/>
      <c r="U3" s="4"/>
      <c r="V3" s="4"/>
      <c r="W3" s="4"/>
      <c r="X3" s="4"/>
      <c r="Y3" s="4"/>
      <c r="Z3" s="4"/>
    </row>
    <row r="4" spans="1:26" ht="15" customHeight="1">
      <c r="A4" s="4">
        <v>3</v>
      </c>
      <c r="B4" s="4" t="s">
        <v>316</v>
      </c>
      <c r="C4" s="4" t="s">
        <v>16</v>
      </c>
      <c r="D4" s="4" t="s">
        <v>16</v>
      </c>
      <c r="E4" s="4" t="s">
        <v>314</v>
      </c>
      <c r="F4" s="4"/>
      <c r="G4" s="4"/>
      <c r="H4" s="4"/>
      <c r="I4" s="4"/>
      <c r="J4" s="4"/>
      <c r="K4" s="4"/>
      <c r="L4" s="4"/>
      <c r="M4" s="4"/>
      <c r="N4" s="4"/>
      <c r="O4" s="4"/>
      <c r="P4" s="4"/>
      <c r="Q4" s="4"/>
      <c r="R4" s="4"/>
      <c r="S4" s="4"/>
      <c r="T4" s="4"/>
      <c r="U4" s="4"/>
      <c r="V4" s="4"/>
      <c r="W4" s="4"/>
      <c r="X4" s="4"/>
      <c r="Y4" s="4"/>
      <c r="Z4" s="4"/>
    </row>
    <row r="5" spans="1:26" ht="15" customHeight="1">
      <c r="A5" s="4">
        <v>4</v>
      </c>
      <c r="B5" s="4" t="s">
        <v>317</v>
      </c>
      <c r="C5" s="4" t="s">
        <v>16</v>
      </c>
      <c r="D5" s="4" t="s">
        <v>16</v>
      </c>
      <c r="E5" s="4" t="s">
        <v>314</v>
      </c>
      <c r="F5" s="4"/>
      <c r="G5" s="4"/>
      <c r="H5" s="4"/>
      <c r="I5" s="4"/>
      <c r="J5" s="4"/>
      <c r="K5" s="4"/>
      <c r="L5" s="4"/>
      <c r="M5" s="4"/>
      <c r="N5" s="4"/>
      <c r="O5" s="4"/>
      <c r="P5" s="4"/>
      <c r="Q5" s="4"/>
      <c r="R5" s="4"/>
      <c r="S5" s="4"/>
      <c r="T5" s="4"/>
      <c r="U5" s="4"/>
      <c r="V5" s="4"/>
      <c r="W5" s="4"/>
      <c r="X5" s="4"/>
      <c r="Y5" s="4"/>
      <c r="Z5" s="4"/>
    </row>
    <row r="6" spans="1:26" ht="89.25" customHeight="1">
      <c r="A6" s="20">
        <v>5</v>
      </c>
      <c r="B6" s="20" t="s">
        <v>318</v>
      </c>
      <c r="C6" s="20" t="s">
        <v>16</v>
      </c>
      <c r="D6" s="20" t="s">
        <v>319</v>
      </c>
      <c r="E6" s="20">
        <v>1</v>
      </c>
      <c r="F6" s="21" t="s">
        <v>320</v>
      </c>
      <c r="G6" s="20"/>
      <c r="H6" s="20"/>
      <c r="I6" s="20"/>
      <c r="J6" s="20"/>
      <c r="K6" s="20"/>
      <c r="L6" s="20"/>
      <c r="M6" s="20"/>
      <c r="N6" s="20"/>
      <c r="O6" s="20"/>
      <c r="P6" s="20"/>
      <c r="Q6" s="20"/>
      <c r="R6" s="20"/>
      <c r="S6" s="20"/>
      <c r="T6" s="20"/>
      <c r="U6" s="20"/>
      <c r="V6" s="20"/>
      <c r="W6" s="20"/>
      <c r="X6" s="20"/>
      <c r="Y6" s="20"/>
      <c r="Z6" s="20"/>
    </row>
    <row r="7" spans="1:26" ht="15" customHeight="1">
      <c r="A7" s="20">
        <v>6</v>
      </c>
      <c r="B7" s="20" t="s">
        <v>321</v>
      </c>
      <c r="C7" s="20" t="s">
        <v>16</v>
      </c>
      <c r="D7" s="20" t="s">
        <v>16</v>
      </c>
      <c r="E7" s="20">
        <v>1</v>
      </c>
      <c r="F7" s="20" t="s">
        <v>322</v>
      </c>
      <c r="G7" s="20"/>
      <c r="H7" s="20"/>
      <c r="I7" s="20"/>
      <c r="J7" s="20"/>
      <c r="K7" s="20"/>
      <c r="L7" s="20"/>
      <c r="M7" s="20"/>
      <c r="N7" s="20"/>
      <c r="O7" s="20"/>
      <c r="P7" s="20"/>
      <c r="Q7" s="20"/>
      <c r="R7" s="20"/>
      <c r="S7" s="20"/>
      <c r="T7" s="20"/>
      <c r="U7" s="20"/>
      <c r="V7" s="20"/>
      <c r="W7" s="20"/>
      <c r="X7" s="20"/>
      <c r="Y7" s="20"/>
      <c r="Z7" s="20"/>
    </row>
    <row r="8" spans="1:26" ht="15" customHeight="1">
      <c r="A8" s="20">
        <v>7</v>
      </c>
      <c r="B8" s="20" t="s">
        <v>323</v>
      </c>
      <c r="C8" s="20" t="s">
        <v>16</v>
      </c>
      <c r="D8" s="20" t="s">
        <v>16</v>
      </c>
      <c r="E8" s="20" t="s">
        <v>314</v>
      </c>
      <c r="F8" s="20"/>
      <c r="G8" s="20"/>
      <c r="H8" s="20"/>
      <c r="I8" s="20"/>
      <c r="J8" s="20"/>
      <c r="K8" s="20"/>
      <c r="L8" s="20"/>
      <c r="M8" s="20"/>
      <c r="N8" s="20"/>
      <c r="O8" s="20"/>
      <c r="P8" s="20"/>
      <c r="Q8" s="20"/>
      <c r="R8" s="20"/>
      <c r="S8" s="20"/>
      <c r="T8" s="20"/>
      <c r="U8" s="20"/>
      <c r="V8" s="20"/>
      <c r="W8" s="20"/>
      <c r="X8" s="20"/>
      <c r="Y8" s="20"/>
      <c r="Z8" s="20"/>
    </row>
    <row r="9" spans="1:26" ht="15" customHeight="1">
      <c r="A9" s="20">
        <v>8</v>
      </c>
      <c r="B9" s="20" t="s">
        <v>324</v>
      </c>
      <c r="C9" s="20" t="s">
        <v>16</v>
      </c>
      <c r="D9" s="20" t="s">
        <v>16</v>
      </c>
      <c r="E9" s="20">
        <v>1</v>
      </c>
      <c r="F9" s="20" t="s">
        <v>285</v>
      </c>
      <c r="G9" s="20"/>
      <c r="H9" s="20"/>
      <c r="I9" s="20"/>
      <c r="J9" s="20"/>
      <c r="K9" s="20"/>
      <c r="L9" s="20"/>
      <c r="M9" s="20"/>
      <c r="N9" s="20"/>
      <c r="O9" s="20"/>
      <c r="P9" s="20"/>
      <c r="Q9" s="20"/>
      <c r="R9" s="20"/>
      <c r="S9" s="20"/>
      <c r="T9" s="20"/>
      <c r="U9" s="20"/>
      <c r="V9" s="20"/>
      <c r="W9" s="20"/>
      <c r="X9" s="20"/>
      <c r="Y9" s="20"/>
      <c r="Z9" s="20"/>
    </row>
    <row r="10" spans="1:26" ht="15" customHeight="1">
      <c r="A10" s="20">
        <v>9</v>
      </c>
      <c r="B10" s="20" t="s">
        <v>325</v>
      </c>
      <c r="C10" s="20" t="s">
        <v>16</v>
      </c>
      <c r="D10" s="20" t="s">
        <v>16</v>
      </c>
      <c r="E10" s="20" t="s">
        <v>314</v>
      </c>
      <c r="F10" s="20"/>
      <c r="G10" s="20"/>
      <c r="H10" s="20"/>
      <c r="I10" s="20"/>
      <c r="J10" s="20"/>
      <c r="K10" s="20"/>
      <c r="L10" s="20"/>
      <c r="M10" s="20"/>
      <c r="N10" s="20"/>
      <c r="O10" s="20"/>
      <c r="P10" s="20"/>
      <c r="Q10" s="20"/>
      <c r="R10" s="20"/>
      <c r="S10" s="20"/>
      <c r="T10" s="20"/>
      <c r="U10" s="20"/>
      <c r="V10" s="20"/>
      <c r="W10" s="20"/>
      <c r="X10" s="20"/>
      <c r="Y10" s="20"/>
      <c r="Z10" s="20"/>
    </row>
    <row r="11" spans="1:26" ht="41.25" customHeight="1">
      <c r="A11" s="20">
        <v>10</v>
      </c>
      <c r="B11" s="20" t="s">
        <v>326</v>
      </c>
      <c r="C11" s="20" t="s">
        <v>16</v>
      </c>
      <c r="D11" s="20" t="s">
        <v>16</v>
      </c>
      <c r="E11" s="20" t="s">
        <v>327</v>
      </c>
      <c r="F11" s="21" t="s">
        <v>328</v>
      </c>
      <c r="G11" s="20"/>
      <c r="H11" s="20"/>
      <c r="I11" s="20"/>
      <c r="J11" s="20"/>
      <c r="K11" s="20"/>
      <c r="L11" s="20"/>
      <c r="M11" s="20"/>
      <c r="N11" s="20"/>
      <c r="O11" s="20"/>
      <c r="P11" s="20"/>
      <c r="Q11" s="20"/>
      <c r="R11" s="20"/>
      <c r="S11" s="20"/>
      <c r="T11" s="20"/>
      <c r="U11" s="20"/>
      <c r="V11" s="20"/>
      <c r="W11" s="20"/>
      <c r="X11" s="20"/>
      <c r="Y11" s="20"/>
      <c r="Z11" s="20"/>
    </row>
    <row r="12" spans="1:26" ht="17.25" customHeight="1">
      <c r="A12" s="20">
        <v>11</v>
      </c>
      <c r="B12" s="20" t="s">
        <v>329</v>
      </c>
      <c r="C12" s="20" t="s">
        <v>16</v>
      </c>
      <c r="D12" s="20" t="s">
        <v>16</v>
      </c>
      <c r="E12" s="20" t="s">
        <v>314</v>
      </c>
      <c r="F12" s="20"/>
      <c r="G12" s="20"/>
      <c r="H12" s="20"/>
      <c r="I12" s="20"/>
      <c r="J12" s="20"/>
      <c r="K12" s="20"/>
      <c r="L12" s="20"/>
      <c r="M12" s="20"/>
      <c r="N12" s="20"/>
      <c r="O12" s="20"/>
      <c r="P12" s="20"/>
      <c r="Q12" s="20"/>
      <c r="R12" s="20"/>
      <c r="S12" s="20"/>
      <c r="T12" s="20"/>
      <c r="U12" s="20"/>
      <c r="V12" s="20"/>
      <c r="W12" s="20"/>
      <c r="X12" s="20"/>
      <c r="Y12" s="20"/>
      <c r="Z12" s="20"/>
    </row>
    <row r="13" spans="1:26" ht="15" customHeight="1">
      <c r="A13" s="20">
        <v>12</v>
      </c>
      <c r="B13" s="20" t="s">
        <v>330</v>
      </c>
      <c r="C13" s="20" t="s">
        <v>16</v>
      </c>
      <c r="D13" s="20" t="s">
        <v>16</v>
      </c>
      <c r="E13" s="20" t="s">
        <v>314</v>
      </c>
      <c r="F13" s="20"/>
      <c r="G13" s="20"/>
      <c r="H13" s="20"/>
      <c r="I13" s="20"/>
      <c r="J13" s="20"/>
      <c r="K13" s="20"/>
      <c r="L13" s="20"/>
      <c r="M13" s="20"/>
      <c r="N13" s="20"/>
      <c r="O13" s="20"/>
      <c r="P13" s="20"/>
      <c r="Q13" s="20"/>
      <c r="R13" s="20"/>
      <c r="S13" s="20"/>
      <c r="T13" s="20"/>
      <c r="U13" s="20"/>
      <c r="V13" s="20"/>
      <c r="W13" s="20"/>
      <c r="X13" s="20"/>
      <c r="Y13" s="20"/>
      <c r="Z13" s="20"/>
    </row>
    <row r="14" spans="1:26" ht="15" customHeight="1">
      <c r="A14" s="20">
        <v>13</v>
      </c>
      <c r="B14" s="20" t="s">
        <v>331</v>
      </c>
      <c r="C14" s="20" t="s">
        <v>16</v>
      </c>
      <c r="D14" s="20" t="s">
        <v>16</v>
      </c>
      <c r="E14" s="20" t="s">
        <v>314</v>
      </c>
      <c r="F14" s="20" t="s">
        <v>332</v>
      </c>
      <c r="G14" s="20"/>
      <c r="H14" s="20"/>
      <c r="I14" s="20"/>
      <c r="J14" s="20"/>
      <c r="K14" s="20"/>
      <c r="L14" s="20"/>
      <c r="M14" s="20"/>
      <c r="N14" s="20"/>
      <c r="O14" s="20"/>
      <c r="P14" s="20"/>
      <c r="Q14" s="20"/>
      <c r="R14" s="20"/>
      <c r="S14" s="20"/>
      <c r="T14" s="20"/>
      <c r="U14" s="20"/>
      <c r="V14" s="20"/>
      <c r="W14" s="20"/>
      <c r="X14" s="20"/>
      <c r="Y14" s="20"/>
      <c r="Z14" s="20"/>
    </row>
    <row r="15" spans="1:26" ht="64.5" customHeight="1">
      <c r="A15" s="22">
        <v>14</v>
      </c>
      <c r="B15" s="22" t="s">
        <v>333</v>
      </c>
      <c r="C15" s="22" t="s">
        <v>16</v>
      </c>
      <c r="D15" s="22" t="s">
        <v>334</v>
      </c>
      <c r="E15" s="22" t="s">
        <v>327</v>
      </c>
      <c r="F15" s="23" t="s">
        <v>335</v>
      </c>
      <c r="G15" s="22"/>
      <c r="H15" s="22"/>
      <c r="I15" s="22"/>
      <c r="J15" s="22"/>
      <c r="K15" s="22"/>
      <c r="L15" s="22"/>
      <c r="M15" s="22"/>
      <c r="N15" s="22"/>
      <c r="O15" s="22"/>
      <c r="P15" s="22"/>
      <c r="Q15" s="22"/>
      <c r="R15" s="22"/>
      <c r="S15" s="22"/>
      <c r="T15" s="22"/>
      <c r="U15" s="22"/>
      <c r="V15" s="22"/>
      <c r="W15" s="22"/>
      <c r="X15" s="22"/>
      <c r="Y15" s="22"/>
      <c r="Z15" s="22"/>
    </row>
    <row r="16" spans="1:26">
      <c r="A16" s="20">
        <v>15</v>
      </c>
      <c r="B16" s="20" t="s">
        <v>336</v>
      </c>
      <c r="C16" s="20" t="s">
        <v>314</v>
      </c>
      <c r="D16" s="20" t="s">
        <v>334</v>
      </c>
      <c r="E16" s="20" t="s">
        <v>314</v>
      </c>
      <c r="F16" s="20" t="s">
        <v>256</v>
      </c>
      <c r="G16" s="20"/>
      <c r="H16" s="20"/>
      <c r="I16" s="20"/>
      <c r="J16" s="20"/>
      <c r="K16" s="20"/>
      <c r="L16" s="20"/>
      <c r="M16" s="20"/>
      <c r="N16" s="20"/>
      <c r="O16" s="20"/>
      <c r="P16" s="20"/>
      <c r="Q16" s="20"/>
      <c r="R16" s="20"/>
      <c r="S16" s="20"/>
      <c r="T16" s="20"/>
      <c r="U16" s="20"/>
      <c r="V16" s="20"/>
      <c r="W16" s="20"/>
      <c r="X16" s="20"/>
      <c r="Y16" s="20"/>
      <c r="Z16" s="20"/>
    </row>
    <row r="17" spans="1:26">
      <c r="A17" s="20">
        <v>16</v>
      </c>
      <c r="B17" s="20" t="s">
        <v>337</v>
      </c>
      <c r="C17" s="20" t="s">
        <v>16</v>
      </c>
      <c r="D17" s="20" t="s">
        <v>16</v>
      </c>
      <c r="E17" s="20" t="s">
        <v>314</v>
      </c>
      <c r="F17" s="20"/>
      <c r="G17" s="20"/>
      <c r="H17" s="20"/>
      <c r="I17" s="20"/>
      <c r="J17" s="20"/>
      <c r="K17" s="20"/>
      <c r="L17" s="20"/>
      <c r="M17" s="20"/>
      <c r="N17" s="20"/>
      <c r="O17" s="20"/>
      <c r="P17" s="20"/>
      <c r="Q17" s="20"/>
      <c r="R17" s="20"/>
      <c r="S17" s="20"/>
      <c r="T17" s="20"/>
      <c r="U17" s="20"/>
      <c r="V17" s="20"/>
      <c r="W17" s="20"/>
      <c r="X17" s="20"/>
      <c r="Y17" s="20"/>
      <c r="Z17" s="20"/>
    </row>
    <row r="18" spans="1:26" ht="15" customHeight="1">
      <c r="A18" s="4"/>
      <c r="B18" s="4"/>
      <c r="C18" s="4"/>
      <c r="D18" s="4"/>
      <c r="E18" s="4"/>
      <c r="F18" s="4"/>
      <c r="G18" s="4"/>
      <c r="H18" s="4"/>
      <c r="I18" s="4"/>
      <c r="J18" s="4"/>
      <c r="K18" s="4"/>
      <c r="L18" s="4"/>
      <c r="M18" s="4"/>
      <c r="N18" s="4"/>
      <c r="O18" s="4"/>
      <c r="P18" s="4"/>
      <c r="Q18" s="4"/>
      <c r="R18" s="4"/>
      <c r="S18" s="4"/>
      <c r="T18" s="4"/>
      <c r="U18" s="4"/>
      <c r="V18" s="4"/>
      <c r="W18" s="4"/>
      <c r="X18" s="4"/>
      <c r="Y18" s="4"/>
      <c r="Z18" s="4"/>
    </row>
    <row r="19" spans="1:26" ht="15.75" customHeight="1"/>
    <row r="20" spans="1:26" ht="15.75" customHeight="1">
      <c r="B20" s="4" t="s">
        <v>338</v>
      </c>
    </row>
    <row r="21" spans="1:26" ht="15.75" customHeight="1">
      <c r="A21" s="4" t="s">
        <v>339</v>
      </c>
      <c r="B21" s="24" t="s">
        <v>233</v>
      </c>
    </row>
    <row r="22" spans="1:26" ht="15.75" customHeight="1">
      <c r="A22" s="4" t="s">
        <v>339</v>
      </c>
      <c r="B22" s="4" t="s">
        <v>340</v>
      </c>
    </row>
    <row r="23" spans="1:26" ht="15.75" customHeight="1">
      <c r="A23" s="4" t="s">
        <v>341</v>
      </c>
      <c r="B23" s="4" t="s">
        <v>56</v>
      </c>
    </row>
    <row r="24" spans="1:26" ht="15.75" customHeight="1">
      <c r="A24" s="4" t="s">
        <v>342</v>
      </c>
      <c r="B24" s="4" t="s">
        <v>285</v>
      </c>
    </row>
    <row r="25" spans="1:26" ht="15.75" customHeight="1">
      <c r="A25" s="4" t="s">
        <v>343</v>
      </c>
      <c r="B25" s="4" t="s">
        <v>139</v>
      </c>
    </row>
    <row r="26" spans="1:26" ht="15.75" customHeight="1">
      <c r="A26" s="4" t="s">
        <v>343</v>
      </c>
      <c r="B26" s="4" t="s">
        <v>344</v>
      </c>
    </row>
    <row r="27" spans="1:26" ht="15.75" customHeight="1">
      <c r="A27" s="4" t="s">
        <v>345</v>
      </c>
      <c r="B27" s="4" t="s">
        <v>256</v>
      </c>
    </row>
    <row r="28" spans="1:26" ht="15.75" customHeight="1">
      <c r="A28" s="4" t="s">
        <v>346</v>
      </c>
      <c r="B28" s="4" t="s">
        <v>17</v>
      </c>
    </row>
    <row r="29" spans="1:26" ht="15.75" customHeight="1">
      <c r="A29" s="4" t="s">
        <v>346</v>
      </c>
      <c r="B29" s="4" t="s">
        <v>19</v>
      </c>
    </row>
    <row r="30" spans="1:26" ht="15.75" customHeight="1">
      <c r="A30" s="4" t="s">
        <v>346</v>
      </c>
      <c r="B30" s="4" t="s">
        <v>22</v>
      </c>
    </row>
    <row r="31" spans="1:26" ht="15.75" customHeight="1">
      <c r="A31" s="4" t="s">
        <v>346</v>
      </c>
      <c r="B31" s="4" t="s">
        <v>24</v>
      </c>
    </row>
    <row r="32" spans="1:2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K1000"/>
  <sheetViews>
    <sheetView topLeftCell="A7" workbookViewId="0">
      <selection activeCell="K26" sqref="K26"/>
    </sheetView>
  </sheetViews>
  <sheetFormatPr baseColWidth="10" defaultColWidth="14.42578125" defaultRowHeight="15" customHeight="1"/>
  <cols>
    <col min="1" max="1" width="34.140625" customWidth="1"/>
    <col min="2" max="6" width="10.7109375" customWidth="1"/>
  </cols>
  <sheetData>
    <row r="2" spans="1:3">
      <c r="A2" s="25" t="s">
        <v>347</v>
      </c>
      <c r="B2" s="26">
        <f>SUM(B3:B5)</f>
        <v>48</v>
      </c>
    </row>
    <row r="3" spans="1:3">
      <c r="A3" s="25" t="s">
        <v>348</v>
      </c>
      <c r="B3" s="26">
        <v>40</v>
      </c>
      <c r="C3" s="27">
        <f>B3/B2</f>
        <v>0.83333333333333337</v>
      </c>
    </row>
    <row r="4" spans="1:3">
      <c r="A4" s="25" t="s">
        <v>349</v>
      </c>
      <c r="B4" s="26">
        <v>7</v>
      </c>
      <c r="C4" s="27">
        <f>B4/B2</f>
        <v>0.14583333333333334</v>
      </c>
    </row>
    <row r="5" spans="1:3">
      <c r="A5" s="18" t="s">
        <v>364</v>
      </c>
      <c r="B5" s="26">
        <v>1</v>
      </c>
      <c r="C5" s="27">
        <f>B5/B2</f>
        <v>2.0833333333333332E-2</v>
      </c>
    </row>
    <row r="8" spans="1:3">
      <c r="C8" s="27"/>
    </row>
    <row r="9" spans="1:3">
      <c r="B9" s="27"/>
    </row>
    <row r="10" spans="1:3">
      <c r="A10" s="4" t="s">
        <v>350</v>
      </c>
    </row>
    <row r="11" spans="1:3">
      <c r="A11" s="4"/>
    </row>
    <row r="12" spans="1:3">
      <c r="A12" s="4" t="s">
        <v>351</v>
      </c>
      <c r="B12" s="4">
        <v>37</v>
      </c>
      <c r="C12" s="27">
        <f>B12/B15</f>
        <v>0.90243902439024393</v>
      </c>
    </row>
    <row r="13" spans="1:3">
      <c r="A13" s="4" t="s">
        <v>352</v>
      </c>
      <c r="B13" s="4">
        <v>4</v>
      </c>
      <c r="C13" s="27">
        <f>B13/B15</f>
        <v>9.7560975609756101E-2</v>
      </c>
    </row>
    <row r="14" spans="1:3">
      <c r="A14" s="4" t="s">
        <v>353</v>
      </c>
      <c r="B14" s="4">
        <v>0</v>
      </c>
      <c r="C14" s="28">
        <f>B14/B15</f>
        <v>0</v>
      </c>
    </row>
    <row r="15" spans="1:3">
      <c r="B15" s="4">
        <f>SUM(B12:B14)</f>
        <v>41</v>
      </c>
      <c r="C15" s="27"/>
    </row>
    <row r="16" spans="1:3" ht="15" customHeight="1">
      <c r="B16" s="4"/>
    </row>
    <row r="21" spans="11:11" ht="15.75" customHeight="1"/>
    <row r="22" spans="11:11" ht="15.75" customHeight="1"/>
    <row r="23" spans="11:11" ht="15.75" customHeight="1"/>
    <row r="24" spans="11:11" ht="15.75" customHeight="1"/>
    <row r="25" spans="11:11" ht="15.75" customHeight="1"/>
    <row r="26" spans="11:11" ht="15.75" customHeight="1">
      <c r="K26" s="24"/>
    </row>
    <row r="27" spans="11:11" ht="15.75" customHeight="1"/>
    <row r="28" spans="11:11" ht="15.75" customHeight="1"/>
    <row r="29" spans="11:11" ht="15.75" customHeight="1"/>
    <row r="30" spans="11:11" ht="15.75" customHeight="1"/>
    <row r="31" spans="11:11" ht="15.75" customHeight="1"/>
    <row r="32" spans="11:11" ht="15.75" customHeight="1"/>
    <row r="33" spans="1:2" ht="15.75" customHeight="1">
      <c r="A33" s="29" t="s">
        <v>354</v>
      </c>
    </row>
    <row r="34" spans="1:2" ht="15.75" customHeight="1"/>
    <row r="35" spans="1:2" ht="15.75" customHeight="1">
      <c r="A35" s="4" t="s">
        <v>355</v>
      </c>
      <c r="B35" s="4">
        <v>96</v>
      </c>
    </row>
    <row r="36" spans="1:2" ht="15.75" customHeight="1">
      <c r="A36" s="4" t="s">
        <v>356</v>
      </c>
      <c r="B36" s="4">
        <v>71</v>
      </c>
    </row>
    <row r="37" spans="1:2" ht="15.75" customHeight="1">
      <c r="A37" s="4" t="s">
        <v>357</v>
      </c>
      <c r="B37" s="4">
        <v>25</v>
      </c>
    </row>
    <row r="38" spans="1:2" ht="15.75" customHeight="1"/>
    <row r="39" spans="1:2" ht="15.75" customHeight="1">
      <c r="A39" s="4" t="s">
        <v>356</v>
      </c>
      <c r="B39" s="18">
        <v>71</v>
      </c>
    </row>
    <row r="40" spans="1:2" ht="15.75" customHeight="1">
      <c r="A40" s="4" t="s">
        <v>358</v>
      </c>
      <c r="B40" s="4">
        <v>52</v>
      </c>
    </row>
    <row r="41" spans="1:2" ht="15.75" customHeight="1">
      <c r="A41" s="4" t="s">
        <v>359</v>
      </c>
      <c r="B41" s="4">
        <v>10</v>
      </c>
    </row>
    <row r="42" spans="1:2" ht="15.75" customHeight="1">
      <c r="A42" s="4" t="s">
        <v>360</v>
      </c>
      <c r="B42" s="4">
        <v>9</v>
      </c>
    </row>
    <row r="43" spans="1:2" ht="15.75" customHeight="1"/>
    <row r="44" spans="1:2" ht="15.75" customHeight="1">
      <c r="A44" s="4" t="s">
        <v>349</v>
      </c>
      <c r="B44" s="18">
        <v>25</v>
      </c>
    </row>
    <row r="45" spans="1:2" ht="15.75" customHeight="1">
      <c r="A45" s="4" t="s">
        <v>358</v>
      </c>
      <c r="B45" s="4">
        <v>22</v>
      </c>
    </row>
    <row r="46" spans="1:2" ht="15.75" customHeight="1">
      <c r="A46" s="4" t="s">
        <v>360</v>
      </c>
      <c r="B46" s="4">
        <v>3</v>
      </c>
    </row>
    <row r="47" spans="1:2" ht="15.75" customHeight="1"/>
    <row r="48" spans="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SEPTIEMBRE</vt:lpstr>
      <vt:lpstr>Hoja2</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MARLYS URIBE</dc:creator>
  <cp:lastModifiedBy>Marlys Uribe Martes</cp:lastModifiedBy>
  <dcterms:created xsi:type="dcterms:W3CDTF">2021-06-28T15:47:31Z</dcterms:created>
  <dcterms:modified xsi:type="dcterms:W3CDTF">2023-10-24T16:08:13Z</dcterms:modified>
</cp:coreProperties>
</file>